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Mens Jean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2" i="5" l="1"/>
  <c r="B71" i="5"/>
  <c r="B70" i="5"/>
  <c r="W67" i="5"/>
  <c r="W66" i="5"/>
  <c r="S66" i="5"/>
  <c r="R66" i="5"/>
  <c r="Q66" i="5"/>
  <c r="O66" i="5"/>
  <c r="N66" i="5"/>
  <c r="E66" i="5"/>
  <c r="B66" i="5"/>
  <c r="W65" i="5"/>
  <c r="S65" i="5"/>
  <c r="R65" i="5"/>
  <c r="Q65" i="5"/>
  <c r="O65" i="5"/>
  <c r="N65" i="5"/>
  <c r="E65" i="5"/>
  <c r="B65" i="5"/>
  <c r="W64" i="5"/>
  <c r="S64" i="5"/>
  <c r="R64" i="5"/>
  <c r="Q64" i="5"/>
  <c r="O64" i="5"/>
  <c r="N64" i="5"/>
  <c r="E64" i="5"/>
  <c r="B64" i="5"/>
  <c r="W63" i="5"/>
  <c r="S63" i="5"/>
  <c r="R63" i="5"/>
  <c r="Q63" i="5"/>
  <c r="O63" i="5"/>
  <c r="N63" i="5"/>
  <c r="E63" i="5"/>
  <c r="W62" i="5"/>
  <c r="S62" i="5"/>
  <c r="R62" i="5"/>
  <c r="Q62" i="5"/>
  <c r="O62" i="5"/>
  <c r="N62" i="5"/>
  <c r="E62" i="5"/>
  <c r="B62" i="5"/>
  <c r="W61" i="5"/>
  <c r="S61" i="5"/>
  <c r="R61" i="5"/>
  <c r="Q61" i="5"/>
  <c r="O61" i="5"/>
  <c r="N61" i="5"/>
  <c r="E61" i="5"/>
  <c r="W60" i="5"/>
  <c r="S60" i="5"/>
  <c r="R60" i="5"/>
  <c r="Q60" i="5"/>
  <c r="O60" i="5"/>
  <c r="N60" i="5"/>
  <c r="E60" i="5"/>
  <c r="B60" i="5"/>
  <c r="W59" i="5"/>
  <c r="S59" i="5"/>
  <c r="R59" i="5"/>
  <c r="Q59" i="5"/>
  <c r="O59" i="5"/>
  <c r="N59" i="5"/>
  <c r="E59" i="5"/>
  <c r="B59" i="5"/>
  <c r="W58" i="5"/>
  <c r="S58" i="5"/>
  <c r="R58" i="5"/>
  <c r="Q58" i="5"/>
  <c r="O58" i="5"/>
  <c r="N58" i="5"/>
  <c r="E58" i="5"/>
  <c r="B58" i="5"/>
  <c r="W57" i="5"/>
  <c r="S57" i="5"/>
  <c r="R57" i="5"/>
  <c r="Q57" i="5"/>
  <c r="O57" i="5"/>
  <c r="N57" i="5"/>
  <c r="E57" i="5"/>
  <c r="B57" i="5"/>
  <c r="W56" i="5"/>
  <c r="S56" i="5"/>
  <c r="R56" i="5"/>
  <c r="Q56" i="5"/>
  <c r="O56" i="5"/>
  <c r="N56" i="5"/>
  <c r="E56" i="5"/>
  <c r="W55" i="5"/>
  <c r="S55" i="5"/>
  <c r="R55" i="5"/>
  <c r="Q55" i="5"/>
  <c r="O55" i="5"/>
  <c r="N55" i="5"/>
  <c r="E55" i="5"/>
  <c r="B55" i="5"/>
  <c r="W54" i="5"/>
  <c r="S54" i="5"/>
  <c r="R54" i="5"/>
  <c r="Q54" i="5"/>
  <c r="O54" i="5"/>
  <c r="N54" i="5"/>
  <c r="E54" i="5"/>
  <c r="B54" i="5"/>
  <c r="W53" i="5"/>
  <c r="S53" i="5"/>
  <c r="R53" i="5"/>
  <c r="Q53" i="5"/>
  <c r="O53" i="5"/>
  <c r="N53" i="5"/>
  <c r="E53" i="5"/>
  <c r="B53" i="5"/>
  <c r="W52" i="5"/>
  <c r="S52" i="5"/>
  <c r="R52" i="5"/>
  <c r="Q52" i="5"/>
  <c r="O52" i="5"/>
  <c r="N52" i="5"/>
  <c r="E52" i="5"/>
  <c r="B52" i="5"/>
  <c r="W51" i="5"/>
  <c r="S51" i="5"/>
  <c r="R51" i="5"/>
  <c r="Q51" i="5"/>
  <c r="O51" i="5"/>
  <c r="N51" i="5"/>
  <c r="E51" i="5"/>
  <c r="B51" i="5"/>
  <c r="W50" i="5"/>
  <c r="S50" i="5"/>
  <c r="R50" i="5"/>
  <c r="Q50" i="5"/>
  <c r="O50" i="5"/>
  <c r="N50" i="5"/>
  <c r="E50" i="5"/>
  <c r="B50" i="5"/>
  <c r="W49" i="5"/>
  <c r="S49" i="5"/>
  <c r="R49" i="5"/>
  <c r="Q49" i="5"/>
  <c r="O49" i="5"/>
  <c r="N49" i="5"/>
  <c r="E49" i="5"/>
  <c r="W48" i="5"/>
  <c r="S48" i="5"/>
  <c r="R48" i="5"/>
  <c r="Q48" i="5"/>
  <c r="O48" i="5"/>
  <c r="N48" i="5"/>
  <c r="E48" i="5"/>
  <c r="B48" i="5"/>
  <c r="W47" i="5"/>
  <c r="S47" i="5"/>
  <c r="R47" i="5"/>
  <c r="Q47" i="5"/>
  <c r="O47" i="5"/>
  <c r="N47" i="5"/>
  <c r="E47" i="5"/>
  <c r="B47" i="5"/>
  <c r="W46" i="5"/>
  <c r="S46" i="5"/>
  <c r="R46" i="5"/>
  <c r="Q46" i="5"/>
  <c r="O46" i="5"/>
  <c r="N46" i="5"/>
  <c r="E46" i="5"/>
  <c r="W45" i="5"/>
  <c r="S45" i="5"/>
  <c r="R45" i="5"/>
  <c r="Q45" i="5"/>
  <c r="O45" i="5"/>
  <c r="N45" i="5"/>
  <c r="E45" i="5"/>
  <c r="B45" i="5"/>
  <c r="W44" i="5"/>
  <c r="S44" i="5"/>
  <c r="R44" i="5"/>
  <c r="Q44" i="5"/>
  <c r="O44" i="5"/>
  <c r="N44" i="5"/>
  <c r="E44" i="5"/>
  <c r="B44" i="5"/>
  <c r="W43" i="5"/>
  <c r="S43" i="5"/>
  <c r="R43" i="5"/>
  <c r="Q43" i="5"/>
  <c r="O43" i="5"/>
  <c r="N43" i="5"/>
  <c r="E43" i="5"/>
  <c r="B43" i="5"/>
  <c r="W42" i="5"/>
  <c r="S42" i="5"/>
  <c r="R42" i="5"/>
  <c r="Q42" i="5"/>
  <c r="O42" i="5"/>
  <c r="N42" i="5"/>
  <c r="E42" i="5"/>
  <c r="B42" i="5"/>
  <c r="W41" i="5"/>
  <c r="S41" i="5"/>
  <c r="R41" i="5"/>
  <c r="Q41" i="5"/>
  <c r="O41" i="5"/>
  <c r="N41" i="5"/>
  <c r="E41" i="5"/>
  <c r="B41" i="5"/>
  <c r="W40" i="5"/>
  <c r="S40" i="5"/>
  <c r="R40" i="5"/>
  <c r="Q40" i="5"/>
  <c r="O40" i="5"/>
  <c r="N40" i="5"/>
  <c r="E40" i="5"/>
  <c r="B40" i="5"/>
  <c r="W39" i="5"/>
  <c r="S39" i="5"/>
  <c r="R39" i="5"/>
  <c r="Q39" i="5"/>
  <c r="O39" i="5"/>
  <c r="N39" i="5"/>
  <c r="E39" i="5"/>
  <c r="B39" i="5"/>
  <c r="W38" i="5"/>
  <c r="S38" i="5"/>
  <c r="R38" i="5"/>
  <c r="Q38" i="5"/>
  <c r="O38" i="5"/>
  <c r="N38" i="5"/>
  <c r="E38" i="5"/>
  <c r="B38" i="5"/>
  <c r="W37" i="5"/>
  <c r="S37" i="5"/>
  <c r="R37" i="5"/>
  <c r="Q37" i="5"/>
  <c r="O37" i="5"/>
  <c r="N37" i="5"/>
  <c r="E37" i="5"/>
  <c r="W36" i="5"/>
  <c r="S36" i="5"/>
  <c r="R36" i="5"/>
  <c r="Q36" i="5"/>
  <c r="O36" i="5"/>
  <c r="N36" i="5"/>
  <c r="E36" i="5"/>
  <c r="B36" i="5"/>
  <c r="W35" i="5"/>
  <c r="S35" i="5"/>
  <c r="R35" i="5"/>
  <c r="Q35" i="5"/>
  <c r="O35" i="5"/>
  <c r="N35" i="5"/>
  <c r="E35" i="5"/>
  <c r="B35" i="5"/>
  <c r="W34" i="5"/>
  <c r="S34" i="5"/>
  <c r="R34" i="5"/>
  <c r="Q34" i="5"/>
  <c r="O34" i="5"/>
  <c r="N34" i="5"/>
  <c r="E34" i="5"/>
  <c r="B34" i="5"/>
  <c r="W33" i="5"/>
  <c r="S33" i="5"/>
  <c r="R33" i="5"/>
  <c r="Q33" i="5"/>
  <c r="O33" i="5"/>
  <c r="N33" i="5"/>
  <c r="E33" i="5"/>
  <c r="B33" i="5"/>
  <c r="W32" i="5"/>
  <c r="S32" i="5"/>
  <c r="R32" i="5"/>
  <c r="Q32" i="5"/>
  <c r="O32" i="5"/>
  <c r="N32" i="5"/>
  <c r="E32" i="5"/>
  <c r="B32" i="5"/>
  <c r="W31" i="5"/>
  <c r="S31" i="5"/>
  <c r="R31" i="5"/>
  <c r="Q31" i="5"/>
  <c r="O31" i="5"/>
  <c r="N31" i="5"/>
  <c r="E31" i="5"/>
  <c r="B31" i="5"/>
  <c r="W30" i="5"/>
  <c r="S30" i="5"/>
  <c r="R30" i="5"/>
  <c r="Q30" i="5"/>
  <c r="O30" i="5"/>
  <c r="N30" i="5"/>
  <c r="E30" i="5"/>
  <c r="W29" i="5"/>
  <c r="S29" i="5"/>
  <c r="R29" i="5"/>
  <c r="Q29" i="5"/>
  <c r="O29" i="5"/>
  <c r="N29" i="5"/>
  <c r="E29" i="5"/>
  <c r="B29" i="5"/>
  <c r="W28" i="5"/>
  <c r="S28" i="5"/>
  <c r="R28" i="5"/>
  <c r="Q28" i="5"/>
  <c r="O28" i="5"/>
  <c r="N28" i="5"/>
  <c r="E28" i="5"/>
  <c r="B28" i="5"/>
  <c r="W27" i="5"/>
  <c r="S27" i="5"/>
  <c r="R27" i="5"/>
  <c r="Q27" i="5"/>
  <c r="O27" i="5"/>
  <c r="N27" i="5"/>
  <c r="E27" i="5"/>
  <c r="W26" i="5"/>
  <c r="S26" i="5"/>
  <c r="R26" i="5"/>
  <c r="Q26" i="5"/>
  <c r="O26" i="5"/>
  <c r="N26" i="5"/>
  <c r="E26" i="5"/>
  <c r="W25" i="5"/>
  <c r="S25" i="5"/>
  <c r="R25" i="5"/>
  <c r="Q25" i="5"/>
  <c r="O25" i="5"/>
  <c r="N25" i="5"/>
  <c r="E25" i="5"/>
  <c r="B25" i="5"/>
  <c r="W24" i="5"/>
  <c r="S24" i="5"/>
  <c r="R24" i="5"/>
  <c r="Q24" i="5"/>
  <c r="O24" i="5"/>
  <c r="N24" i="5"/>
  <c r="E24" i="5"/>
  <c r="B24" i="5"/>
  <c r="W23" i="5"/>
  <c r="S23" i="5"/>
  <c r="R23" i="5"/>
  <c r="Q23" i="5"/>
  <c r="O23" i="5"/>
  <c r="N23" i="5"/>
  <c r="E23" i="5"/>
  <c r="B23" i="5"/>
  <c r="W22" i="5"/>
  <c r="S22" i="5"/>
  <c r="R22" i="5"/>
  <c r="Q22" i="5"/>
  <c r="O22" i="5"/>
  <c r="N22" i="5"/>
  <c r="E22" i="5"/>
  <c r="B22" i="5"/>
  <c r="W21" i="5"/>
  <c r="S21" i="5"/>
  <c r="R21" i="5"/>
  <c r="Q21" i="5"/>
  <c r="O21" i="5"/>
  <c r="N21" i="5"/>
  <c r="E21" i="5"/>
  <c r="B21" i="5"/>
  <c r="W20" i="5"/>
  <c r="S20" i="5"/>
  <c r="R20" i="5"/>
  <c r="Q20" i="5"/>
  <c r="O20" i="5"/>
  <c r="N20" i="5"/>
  <c r="E20" i="5"/>
  <c r="B20" i="5"/>
  <c r="W19" i="5"/>
  <c r="S19" i="5"/>
  <c r="R19" i="5"/>
  <c r="Q19" i="5"/>
  <c r="O19" i="5"/>
  <c r="N19" i="5"/>
  <c r="E19" i="5"/>
  <c r="W18" i="5"/>
  <c r="S18" i="5"/>
  <c r="R18" i="5"/>
  <c r="Q18" i="5"/>
  <c r="O18" i="5"/>
  <c r="N18" i="5"/>
  <c r="E18" i="5"/>
  <c r="W17" i="5"/>
  <c r="S17" i="5"/>
  <c r="R17" i="5"/>
  <c r="Q17" i="5"/>
  <c r="O17" i="5"/>
  <c r="N17" i="5"/>
  <c r="E17" i="5"/>
  <c r="B17" i="5"/>
  <c r="W16" i="5"/>
  <c r="S16" i="5"/>
  <c r="R16" i="5"/>
  <c r="Q16" i="5"/>
  <c r="O16" i="5"/>
  <c r="N16" i="5"/>
  <c r="E16" i="5"/>
  <c r="B16" i="5"/>
  <c r="W15" i="5"/>
  <c r="S15" i="5"/>
  <c r="R15" i="5"/>
  <c r="Q15" i="5"/>
  <c r="O15" i="5"/>
  <c r="N15" i="5"/>
  <c r="E15" i="5"/>
  <c r="B15" i="5"/>
  <c r="W14" i="5"/>
  <c r="S14" i="5"/>
  <c r="R14" i="5"/>
  <c r="Q14" i="5"/>
  <c r="O14" i="5"/>
  <c r="N14" i="5"/>
  <c r="E14" i="5"/>
  <c r="B14" i="5"/>
  <c r="W13" i="5"/>
  <c r="S13" i="5"/>
  <c r="R13" i="5"/>
  <c r="Q13" i="5"/>
  <c r="O13" i="5"/>
  <c r="N13" i="5"/>
  <c r="E13" i="5"/>
  <c r="B13" i="5"/>
  <c r="W12" i="5"/>
  <c r="S12" i="5"/>
  <c r="R12" i="5"/>
  <c r="Q12" i="5"/>
  <c r="O12" i="5"/>
  <c r="N12" i="5"/>
  <c r="E12" i="5"/>
  <c r="B12" i="5"/>
  <c r="W11" i="5"/>
  <c r="S11" i="5"/>
  <c r="R11" i="5"/>
  <c r="Q11" i="5"/>
  <c r="O11" i="5"/>
  <c r="N11" i="5"/>
  <c r="E11" i="5"/>
  <c r="B11" i="5"/>
  <c r="W10" i="5"/>
  <c r="S10" i="5"/>
  <c r="R10" i="5"/>
  <c r="Q10" i="5"/>
  <c r="O10" i="5"/>
  <c r="N10" i="5"/>
  <c r="E10" i="5"/>
  <c r="B10" i="5"/>
  <c r="W9" i="5"/>
  <c r="S9" i="5"/>
  <c r="R9" i="5"/>
  <c r="Q9" i="5"/>
  <c r="O9" i="5"/>
  <c r="N9" i="5"/>
  <c r="E9" i="5"/>
  <c r="W8" i="5"/>
  <c r="S8" i="5"/>
  <c r="R8" i="5"/>
  <c r="Q8" i="5"/>
  <c r="O8" i="5"/>
  <c r="N8" i="5"/>
  <c r="E8" i="5"/>
  <c r="B8" i="5"/>
  <c r="W7" i="5"/>
  <c r="S7" i="5"/>
  <c r="R7" i="5"/>
  <c r="Q7" i="5"/>
  <c r="O7" i="5"/>
  <c r="N7" i="5"/>
  <c r="E7" i="5"/>
  <c r="B7" i="5"/>
  <c r="W6" i="5"/>
  <c r="S6" i="5"/>
  <c r="R6" i="5"/>
  <c r="Q6" i="5"/>
  <c r="O6" i="5"/>
  <c r="N6" i="5"/>
  <c r="E6" i="5"/>
  <c r="B6" i="5"/>
  <c r="W5" i="5"/>
  <c r="S5" i="5"/>
  <c r="R5" i="5"/>
  <c r="Q5" i="5"/>
  <c r="O5" i="5"/>
  <c r="N5" i="5"/>
  <c r="E5" i="5"/>
  <c r="B5" i="5"/>
  <c r="W4" i="5"/>
  <c r="S4" i="5"/>
  <c r="R4" i="5"/>
  <c r="Q4" i="5"/>
  <c r="O4" i="5"/>
  <c r="N4" i="5"/>
  <c r="E4" i="5"/>
</calcChain>
</file>

<file path=xl/sharedStrings.xml><?xml version="1.0" encoding="utf-8"?>
<sst xmlns="http://schemas.openxmlformats.org/spreadsheetml/2006/main" count="144" uniqueCount="70">
  <si>
    <t>PO#：2025136#</t>
  </si>
  <si>
    <t>FABRIC成份:68%COTTON, 30% POLYESTER, 2% SPANDEX</t>
  </si>
  <si>
    <t>Style款号</t>
  </si>
  <si>
    <t>Case Numbe箱号</t>
  </si>
  <si>
    <t>CTNS总箱数</t>
  </si>
  <si>
    <t>COLOR NAME颜色</t>
  </si>
  <si>
    <t>QTY/TTL</t>
  </si>
  <si>
    <t>TOTAL：（PCS）</t>
  </si>
  <si>
    <t>N.WKGS</t>
  </si>
  <si>
    <t>TOTAL
N.W</t>
  </si>
  <si>
    <t>G.WKGS</t>
  </si>
  <si>
    <t>TOTAL
G.W</t>
  </si>
  <si>
    <t>纸箱规格
L*W*H</t>
  </si>
  <si>
    <t>M3</t>
  </si>
  <si>
    <t>JMBJ-01BK/30</t>
  </si>
  <si>
    <t>-</t>
  </si>
  <si>
    <t>JET BLACKL黑色</t>
  </si>
  <si>
    <t>JMBJ-01BK/32</t>
  </si>
  <si>
    <t>JMBJ-01BK/34</t>
  </si>
  <si>
    <t>JMBJ-01BK/36</t>
  </si>
  <si>
    <t>JMBJ-01BK/38</t>
  </si>
  <si>
    <t>JMBJ-02DW/30</t>
  </si>
  <si>
    <t xml:space="preserve"> DARK WASH深蓝</t>
  </si>
  <si>
    <t>JMBJ-02DW/32</t>
  </si>
  <si>
    <t>JMBJ-02DW/34</t>
  </si>
  <si>
    <t>JMBJ-02DW/36</t>
  </si>
  <si>
    <t>JMBJ-02DW/38</t>
  </si>
  <si>
    <t>JMBJ-02DW/40</t>
  </si>
  <si>
    <t>JMBJ-02DW/42</t>
  </si>
  <si>
    <t>JMBJ-01DW</t>
  </si>
  <si>
    <t>JMBJ-02DW</t>
  </si>
  <si>
    <t>JMBJ-03LB/30</t>
  </si>
  <si>
    <t>LIGHT BLUE浅蓝</t>
  </si>
  <si>
    <t>JMBJ-03LB/32</t>
  </si>
  <si>
    <t>JMBJ-03LB/34</t>
  </si>
  <si>
    <t>JMBJ-03LB/36</t>
  </si>
  <si>
    <t>JMBJ-03LB/38</t>
  </si>
  <si>
    <t>JMBJ-03LB/40</t>
  </si>
  <si>
    <t>JMBJ-03LB/42</t>
  </si>
  <si>
    <t>JMBJ-03LB</t>
  </si>
  <si>
    <t>JMBJ-04GY/30</t>
  </si>
  <si>
    <t xml:space="preserve"> GREY灰色</t>
  </si>
  <si>
    <t>JMBJ-04GY/32</t>
  </si>
  <si>
    <t>JMBJ-04GY/34</t>
  </si>
  <si>
    <t>JMBJ-04GY/36</t>
  </si>
  <si>
    <t>JMBJ-04GY/38</t>
  </si>
  <si>
    <t>JMBJ-04GY/40</t>
  </si>
  <si>
    <t>JMBJ-04GY/42</t>
  </si>
  <si>
    <t>JMBJ-04GY</t>
  </si>
  <si>
    <t>JMBJ-05MW/30</t>
  </si>
  <si>
    <t xml:space="preserve"> MEDIUM WASH中蓝</t>
  </si>
  <si>
    <t>JMBJ-05MW/32</t>
  </si>
  <si>
    <t>JMBJ-05MW/34</t>
  </si>
  <si>
    <t>JMBJ-05MW/36</t>
  </si>
  <si>
    <t>JMBJ-05MW/38</t>
  </si>
  <si>
    <t>JMBJ-05MW/40</t>
  </si>
  <si>
    <t>JMBJ-05MW/42</t>
  </si>
  <si>
    <t>JMBJ-05MW</t>
  </si>
  <si>
    <t>CTNS总箱数：</t>
  </si>
  <si>
    <t>box</t>
  </si>
  <si>
    <t>TOTAL：总件数：</t>
  </si>
  <si>
    <t>pcs</t>
  </si>
  <si>
    <t>TOTAL/N.W总净重：</t>
  </si>
  <si>
    <t>kg</t>
  </si>
  <si>
    <t>TOTAL/G.W总毛重：</t>
  </si>
  <si>
    <t>Total Cube总立方：</t>
  </si>
  <si>
    <t>cbm</t>
  </si>
  <si>
    <t>Packing list</t>
  </si>
  <si>
    <t>MEN'S DENIM JEANS</t>
  </si>
  <si>
    <t>label BLU ROCK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</si>
</sst>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SimSun"/>
      <charset val="134"/>
    </font>
    <font>
      <sz val="18"/>
      <color indexed="8"/>
      <name val="SimSun"/>
      <charset val="134"/>
    </font>
    <font>
      <b/>
      <sz val="14"/>
      <color indexed="8"/>
      <name val="SimSun"/>
      <charset val="134"/>
    </font>
    <font>
      <b/>
      <sz val="11"/>
      <color indexed="8"/>
      <name val="SimSun"/>
      <charset val="134"/>
    </font>
    <font>
      <sz val="12"/>
      <name val="SimSun"/>
      <charset val="134"/>
    </font>
    <font>
      <sz val="11"/>
      <name val="SimSun"/>
      <charset val="134"/>
    </font>
    <font>
      <b/>
      <sz val="11"/>
      <name val="SimSun"/>
      <charset val="134"/>
    </font>
    <font>
      <sz val="11"/>
      <color rgb="FFC00000"/>
      <name val="SimSun"/>
      <charset val="134"/>
    </font>
    <font>
      <b/>
      <sz val="11"/>
      <color indexed="8"/>
      <name val="SimSun"/>
    </font>
    <font>
      <b/>
      <sz val="12"/>
      <color indexed="8"/>
      <name val="SimSun"/>
    </font>
    <font>
      <sz val="11"/>
      <color indexed="8"/>
      <name val="SimSu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2" borderId="0" xfId="0" applyFont="1" applyFill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4" fontId="0" fillId="0" borderId="2" xfId="0" applyNumberFormat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00FF"/>
      </a:hlink>
      <a:folHlink>
        <a:srgbClr val="FF00FF"/>
      </a:folHlink>
    </a:clrScheme>
    <a:fontScheme name="WP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reflection stA="50000" endPos="40000" dir="5400000" sy="-100000" algn="bl" rotWithShape="0"/>
          </a:effectLst>
        </a:effectStyle>
        <a:effectStyle>
          <a:effectLst>
            <a:reflection stA="50000" endPos="40000" dir="5400000" sy="-100000" algn="bl" rotWithShape="0"/>
          </a:effectLst>
        </a:effectStyle>
        <a:effectStyle>
          <a:effectLst>
            <a:reflection stA="50000" endPos="40000" dir="5400000" sy="-100000" algn="bl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reflection stA="50000" endPos="40000" dir="5400000" sy="-100000" algn="bl" rotWithShape="0"/>
        </a:effectLst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reflection stA="50000" endPos="40000" dir="5400000" sy="-100000" algn="bl" rotWithShape="0"/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"/>
  <sheetViews>
    <sheetView tabSelected="1" zoomScale="130" zoomScaleNormal="130" workbookViewId="0">
      <pane ySplit="3" topLeftCell="A4" activePane="bottomLeft" state="frozen"/>
      <selection pane="bottomLeft" activeCell="Z2" sqref="Z2"/>
    </sheetView>
  </sheetViews>
  <sheetFormatPr defaultColWidth="9" defaultRowHeight="13.5" x14ac:dyDescent="0.15"/>
  <cols>
    <col min="1" max="1" width="19" customWidth="1"/>
    <col min="2" max="2" width="4.875" style="2" customWidth="1"/>
    <col min="3" max="3" width="2.625" style="2" customWidth="1"/>
    <col min="4" max="4" width="4.875" style="2" customWidth="1"/>
    <col min="5" max="5" width="6.5" customWidth="1"/>
    <col min="6" max="6" width="11" customWidth="1"/>
    <col min="7" max="13" width="5.625" style="2" customWidth="1"/>
    <col min="14" max="14" width="7.5" customWidth="1"/>
    <col min="15" max="15" width="7.875" customWidth="1"/>
    <col min="16" max="16" width="6.75" customWidth="1"/>
    <col min="17" max="17" width="8.125" customWidth="1"/>
    <col min="18" max="18" width="8.25" customWidth="1"/>
    <col min="19" max="19" width="8.125" customWidth="1"/>
    <col min="20" max="22" width="4" customWidth="1"/>
    <col min="23" max="23" width="6.875" customWidth="1"/>
  </cols>
  <sheetData>
    <row r="1" spans="1:23" ht="23.1" customHeight="1" x14ac:dyDescent="0.15">
      <c r="A1" s="67" t="s">
        <v>67</v>
      </c>
      <c r="B1" s="68"/>
      <c r="C1" s="68"/>
      <c r="D1" s="68"/>
      <c r="E1" s="68"/>
      <c r="F1" s="68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57"/>
      <c r="W1" s="57"/>
    </row>
    <row r="2" spans="1:23" ht="36" customHeight="1" x14ac:dyDescent="0.15">
      <c r="A2" s="3" t="s">
        <v>0</v>
      </c>
      <c r="B2" s="56" t="s">
        <v>69</v>
      </c>
      <c r="C2" s="4"/>
      <c r="D2" s="4"/>
      <c r="E2" s="4"/>
      <c r="F2" s="4"/>
      <c r="G2" s="56" t="s">
        <v>68</v>
      </c>
      <c r="H2" s="5"/>
      <c r="I2" s="5"/>
      <c r="J2" s="4"/>
      <c r="K2" s="4"/>
      <c r="L2" s="58" t="s">
        <v>1</v>
      </c>
      <c r="M2" s="58"/>
      <c r="N2" s="58"/>
      <c r="O2" s="58"/>
      <c r="P2" s="58"/>
      <c r="Q2" s="58"/>
      <c r="R2" s="58"/>
      <c r="S2" s="58"/>
      <c r="T2" s="59"/>
      <c r="U2" s="59"/>
      <c r="V2" s="60"/>
      <c r="W2" s="60"/>
    </row>
    <row r="3" spans="1:23" ht="40.5" x14ac:dyDescent="0.15">
      <c r="A3" s="6" t="s">
        <v>2</v>
      </c>
      <c r="B3" s="61" t="s">
        <v>3</v>
      </c>
      <c r="C3" s="61"/>
      <c r="D3" s="61"/>
      <c r="E3" s="7" t="s">
        <v>4</v>
      </c>
      <c r="F3" s="7" t="s">
        <v>5</v>
      </c>
      <c r="G3" s="8">
        <v>30</v>
      </c>
      <c r="H3" s="8">
        <v>32</v>
      </c>
      <c r="I3" s="8">
        <v>34</v>
      </c>
      <c r="J3" s="8">
        <v>36</v>
      </c>
      <c r="K3" s="8">
        <v>38</v>
      </c>
      <c r="L3" s="8">
        <v>40</v>
      </c>
      <c r="M3" s="8">
        <v>42</v>
      </c>
      <c r="N3" s="8" t="s">
        <v>6</v>
      </c>
      <c r="O3" s="55" t="s">
        <v>7</v>
      </c>
      <c r="P3" s="8" t="s">
        <v>8</v>
      </c>
      <c r="Q3" s="7" t="s">
        <v>9</v>
      </c>
      <c r="R3" s="8" t="s">
        <v>10</v>
      </c>
      <c r="S3" s="7" t="s">
        <v>11</v>
      </c>
      <c r="T3" s="61" t="s">
        <v>12</v>
      </c>
      <c r="U3" s="61"/>
      <c r="V3" s="61"/>
      <c r="W3" s="9" t="s">
        <v>13</v>
      </c>
    </row>
    <row r="4" spans="1:23" ht="24" customHeight="1" x14ac:dyDescent="0.15">
      <c r="A4" s="10" t="s">
        <v>14</v>
      </c>
      <c r="B4" s="11">
        <v>1</v>
      </c>
      <c r="C4" s="11" t="s">
        <v>15</v>
      </c>
      <c r="D4" s="11">
        <v>27</v>
      </c>
      <c r="E4" s="12">
        <f>D4-B4+1</f>
        <v>27</v>
      </c>
      <c r="F4" s="69" t="s">
        <v>16</v>
      </c>
      <c r="G4" s="11">
        <v>24</v>
      </c>
      <c r="H4" s="11"/>
      <c r="I4" s="11"/>
      <c r="J4" s="11"/>
      <c r="K4" s="11"/>
      <c r="L4" s="11"/>
      <c r="M4" s="11"/>
      <c r="N4" s="11">
        <f>SUM(G4:M4)</f>
        <v>24</v>
      </c>
      <c r="O4" s="12">
        <f>E4*N4</f>
        <v>648</v>
      </c>
      <c r="P4" s="11">
        <v>13.8</v>
      </c>
      <c r="Q4" s="11">
        <f>P4*E4</f>
        <v>372.6</v>
      </c>
      <c r="R4" s="11">
        <f>P4+1</f>
        <v>14.8</v>
      </c>
      <c r="S4" s="11">
        <f>R4*E4</f>
        <v>399.6</v>
      </c>
      <c r="T4" s="11">
        <v>60</v>
      </c>
      <c r="U4" s="11">
        <v>38</v>
      </c>
      <c r="V4" s="11">
        <v>25</v>
      </c>
      <c r="W4" s="13">
        <f>T4*U4*V4*E4/1000000</f>
        <v>1.5389999999999999</v>
      </c>
    </row>
    <row r="5" spans="1:23" ht="24" customHeight="1" x14ac:dyDescent="0.15">
      <c r="A5" s="10" t="s">
        <v>17</v>
      </c>
      <c r="B5" s="11">
        <f>D4+1</f>
        <v>28</v>
      </c>
      <c r="C5" s="11" t="s">
        <v>15</v>
      </c>
      <c r="D5" s="11">
        <v>78</v>
      </c>
      <c r="E5" s="12">
        <f>D5-B5+1</f>
        <v>51</v>
      </c>
      <c r="F5" s="69"/>
      <c r="G5" s="11"/>
      <c r="H5" s="11">
        <v>24</v>
      </c>
      <c r="I5" s="11"/>
      <c r="J5" s="11"/>
      <c r="K5" s="11"/>
      <c r="L5" s="11"/>
      <c r="M5" s="11"/>
      <c r="N5" s="11">
        <f>SUM(G5:M5)</f>
        <v>24</v>
      </c>
      <c r="O5" s="12">
        <f>E5*N5</f>
        <v>1224</v>
      </c>
      <c r="P5" s="11">
        <v>13.8</v>
      </c>
      <c r="Q5" s="11">
        <f>P5*E5</f>
        <v>703.8</v>
      </c>
      <c r="R5" s="11">
        <f>P5+1</f>
        <v>14.8</v>
      </c>
      <c r="S5" s="11">
        <f>R5*E5</f>
        <v>754.8</v>
      </c>
      <c r="T5" s="11">
        <v>60</v>
      </c>
      <c r="U5" s="11">
        <v>38</v>
      </c>
      <c r="V5" s="11">
        <v>25</v>
      </c>
      <c r="W5" s="13">
        <f>T5*U5*V5*E5/1000000</f>
        <v>2.907</v>
      </c>
    </row>
    <row r="6" spans="1:23" ht="24" customHeight="1" x14ac:dyDescent="0.15">
      <c r="A6" s="10" t="s">
        <v>18</v>
      </c>
      <c r="B6" s="11">
        <f>D5+1</f>
        <v>79</v>
      </c>
      <c r="C6" s="11" t="s">
        <v>15</v>
      </c>
      <c r="D6" s="11">
        <v>128</v>
      </c>
      <c r="E6" s="12">
        <f>D6-B6+1</f>
        <v>50</v>
      </c>
      <c r="F6" s="69"/>
      <c r="G6" s="11"/>
      <c r="H6" s="11"/>
      <c r="I6" s="11">
        <v>24</v>
      </c>
      <c r="J6" s="11"/>
      <c r="K6" s="11"/>
      <c r="L6" s="11"/>
      <c r="M6" s="11"/>
      <c r="N6" s="11">
        <f>SUM(G6:M6)</f>
        <v>24</v>
      </c>
      <c r="O6" s="12">
        <f>E6*N6</f>
        <v>1200</v>
      </c>
      <c r="P6" s="11">
        <v>13.8</v>
      </c>
      <c r="Q6" s="11">
        <f>P6*E6</f>
        <v>690</v>
      </c>
      <c r="R6" s="11">
        <f>P6+1</f>
        <v>14.8</v>
      </c>
      <c r="S6" s="11">
        <f>R6*E6</f>
        <v>740</v>
      </c>
      <c r="T6" s="11">
        <v>60</v>
      </c>
      <c r="U6" s="11">
        <v>38</v>
      </c>
      <c r="V6" s="11">
        <v>25</v>
      </c>
      <c r="W6" s="13">
        <f>T6*U6*V6*E6/1000000</f>
        <v>2.85</v>
      </c>
    </row>
    <row r="7" spans="1:23" ht="24" customHeight="1" x14ac:dyDescent="0.15">
      <c r="A7" s="14" t="s">
        <v>19</v>
      </c>
      <c r="B7" s="11">
        <f>D6+1</f>
        <v>129</v>
      </c>
      <c r="C7" s="11" t="s">
        <v>15</v>
      </c>
      <c r="D7" s="11">
        <v>176</v>
      </c>
      <c r="E7" s="12">
        <f>D7-B7+1</f>
        <v>48</v>
      </c>
      <c r="F7" s="70"/>
      <c r="G7" s="5"/>
      <c r="H7" s="5"/>
      <c r="I7" s="5"/>
      <c r="J7" s="5">
        <v>24</v>
      </c>
      <c r="K7" s="5"/>
      <c r="L7" s="5"/>
      <c r="M7" s="5"/>
      <c r="N7" s="11">
        <f>SUM(G7:M7)</f>
        <v>24</v>
      </c>
      <c r="O7" s="12">
        <f>E7*N7</f>
        <v>1152</v>
      </c>
      <c r="P7" s="11">
        <v>13.8</v>
      </c>
      <c r="Q7" s="11">
        <f>P7*E7</f>
        <v>662.4</v>
      </c>
      <c r="R7" s="11">
        <f>P7+1</f>
        <v>14.8</v>
      </c>
      <c r="S7" s="11">
        <f>R7*E7</f>
        <v>710.4</v>
      </c>
      <c r="T7" s="11">
        <v>60</v>
      </c>
      <c r="U7" s="11">
        <v>38</v>
      </c>
      <c r="V7" s="11">
        <v>25</v>
      </c>
      <c r="W7" s="13">
        <f>T7*U7*V7*E7/1000000</f>
        <v>2.7360000000000002</v>
      </c>
    </row>
    <row r="8" spans="1:23" ht="24" customHeight="1" x14ac:dyDescent="0.15">
      <c r="A8" s="15" t="s">
        <v>20</v>
      </c>
      <c r="B8" s="16">
        <f>D7+1</f>
        <v>177</v>
      </c>
      <c r="C8" s="16" t="s">
        <v>15</v>
      </c>
      <c r="D8" s="16">
        <v>178</v>
      </c>
      <c r="E8" s="17">
        <f>D8-B8+1</f>
        <v>2</v>
      </c>
      <c r="F8" s="71"/>
      <c r="G8" s="16"/>
      <c r="H8" s="16"/>
      <c r="I8" s="16"/>
      <c r="J8" s="16"/>
      <c r="K8" s="16">
        <v>24</v>
      </c>
      <c r="L8" s="16"/>
      <c r="M8" s="16"/>
      <c r="N8" s="16">
        <f>SUM(G8:M8)</f>
        <v>24</v>
      </c>
      <c r="O8" s="17">
        <f>E8*N8</f>
        <v>48</v>
      </c>
      <c r="P8" s="16">
        <v>13.8</v>
      </c>
      <c r="Q8" s="16">
        <f>P8*E8</f>
        <v>27.6</v>
      </c>
      <c r="R8" s="16">
        <f>P8+1</f>
        <v>14.8</v>
      </c>
      <c r="S8" s="16">
        <f>R8*E8</f>
        <v>29.6</v>
      </c>
      <c r="T8" s="16">
        <v>60</v>
      </c>
      <c r="U8" s="16">
        <v>38</v>
      </c>
      <c r="V8" s="16">
        <v>25</v>
      </c>
      <c r="W8" s="18">
        <f>T8*U8*V8*E8/1000000</f>
        <v>0.114</v>
      </c>
    </row>
    <row r="9" spans="1:23" ht="24" customHeight="1" x14ac:dyDescent="0.15">
      <c r="A9" s="19" t="s">
        <v>21</v>
      </c>
      <c r="B9" s="20">
        <v>1</v>
      </c>
      <c r="C9" s="20" t="s">
        <v>15</v>
      </c>
      <c r="D9" s="20">
        <v>29</v>
      </c>
      <c r="E9" s="21">
        <f t="shared" ref="E9:E29" si="0">D9-B9+1</f>
        <v>29</v>
      </c>
      <c r="F9" s="72" t="s">
        <v>22</v>
      </c>
      <c r="G9" s="20">
        <v>24</v>
      </c>
      <c r="H9" s="20"/>
      <c r="I9" s="20"/>
      <c r="J9" s="20"/>
      <c r="K9" s="20"/>
      <c r="L9" s="20"/>
      <c r="M9" s="20"/>
      <c r="N9" s="20">
        <f t="shared" ref="N9:N29" si="1">SUM(G9:M9)</f>
        <v>24</v>
      </c>
      <c r="O9" s="21">
        <f t="shared" ref="O9:O29" si="2">E9*N9</f>
        <v>696</v>
      </c>
      <c r="P9" s="20">
        <v>13.8</v>
      </c>
      <c r="Q9" s="20">
        <f t="shared" ref="Q9:Q29" si="3">P9*E9</f>
        <v>400.2</v>
      </c>
      <c r="R9" s="20">
        <f t="shared" ref="R9:R29" si="4">P9+1</f>
        <v>14.8</v>
      </c>
      <c r="S9" s="20">
        <f t="shared" ref="S9:S29" si="5">R9*E9</f>
        <v>429.2</v>
      </c>
      <c r="T9" s="20">
        <v>60</v>
      </c>
      <c r="U9" s="20">
        <v>38</v>
      </c>
      <c r="V9" s="20">
        <v>25</v>
      </c>
      <c r="W9" s="22">
        <f t="shared" ref="W9:W29" si="6">T9*U9*V9*E9/1000000</f>
        <v>1.653</v>
      </c>
    </row>
    <row r="10" spans="1:23" ht="24" customHeight="1" x14ac:dyDescent="0.15">
      <c r="A10" s="10" t="s">
        <v>23</v>
      </c>
      <c r="B10" s="23">
        <f t="shared" ref="B10:B17" si="7">D9+1</f>
        <v>30</v>
      </c>
      <c r="C10" s="23" t="s">
        <v>15</v>
      </c>
      <c r="D10" s="23">
        <v>80</v>
      </c>
      <c r="E10" s="24">
        <f t="shared" si="0"/>
        <v>51</v>
      </c>
      <c r="F10" s="73"/>
      <c r="G10" s="23"/>
      <c r="H10" s="23">
        <v>24</v>
      </c>
      <c r="I10" s="23"/>
      <c r="J10" s="23"/>
      <c r="K10" s="23"/>
      <c r="L10" s="23"/>
      <c r="M10" s="23"/>
      <c r="N10" s="23">
        <f t="shared" si="1"/>
        <v>24</v>
      </c>
      <c r="O10" s="24">
        <f t="shared" si="2"/>
        <v>1224</v>
      </c>
      <c r="P10" s="23">
        <v>13.8</v>
      </c>
      <c r="Q10" s="23">
        <f t="shared" si="3"/>
        <v>703.8</v>
      </c>
      <c r="R10" s="23">
        <f t="shared" si="4"/>
        <v>14.8</v>
      </c>
      <c r="S10" s="23">
        <f t="shared" si="5"/>
        <v>754.8</v>
      </c>
      <c r="T10" s="23">
        <v>60</v>
      </c>
      <c r="U10" s="23">
        <v>38</v>
      </c>
      <c r="V10" s="23">
        <v>25</v>
      </c>
      <c r="W10" s="25">
        <f t="shared" si="6"/>
        <v>2.907</v>
      </c>
    </row>
    <row r="11" spans="1:23" ht="24" customHeight="1" x14ac:dyDescent="0.15">
      <c r="A11" s="10" t="s">
        <v>24</v>
      </c>
      <c r="B11" s="23">
        <f t="shared" si="7"/>
        <v>81</v>
      </c>
      <c r="C11" s="23" t="s">
        <v>15</v>
      </c>
      <c r="D11" s="23">
        <v>133</v>
      </c>
      <c r="E11" s="24">
        <f t="shared" si="0"/>
        <v>53</v>
      </c>
      <c r="F11" s="73"/>
      <c r="G11" s="23"/>
      <c r="H11" s="23"/>
      <c r="I11" s="23">
        <v>24</v>
      </c>
      <c r="J11" s="23"/>
      <c r="K11" s="23"/>
      <c r="L11" s="23"/>
      <c r="M11" s="23"/>
      <c r="N11" s="23">
        <f t="shared" si="1"/>
        <v>24</v>
      </c>
      <c r="O11" s="24">
        <f t="shared" si="2"/>
        <v>1272</v>
      </c>
      <c r="P11" s="23">
        <v>13.8</v>
      </c>
      <c r="Q11" s="23">
        <f t="shared" si="3"/>
        <v>731.4</v>
      </c>
      <c r="R11" s="23">
        <f t="shared" si="4"/>
        <v>14.8</v>
      </c>
      <c r="S11" s="23">
        <f t="shared" si="5"/>
        <v>784.4</v>
      </c>
      <c r="T11" s="23">
        <v>60</v>
      </c>
      <c r="U11" s="23">
        <v>38</v>
      </c>
      <c r="V11" s="23">
        <v>25</v>
      </c>
      <c r="W11" s="25">
        <f t="shared" si="6"/>
        <v>3.0209999999999999</v>
      </c>
    </row>
    <row r="12" spans="1:23" ht="24" customHeight="1" x14ac:dyDescent="0.15">
      <c r="A12" s="10" t="s">
        <v>25</v>
      </c>
      <c r="B12" s="23">
        <f t="shared" si="7"/>
        <v>134</v>
      </c>
      <c r="C12" s="23" t="s">
        <v>15</v>
      </c>
      <c r="D12" s="23">
        <v>188</v>
      </c>
      <c r="E12" s="24">
        <f t="shared" si="0"/>
        <v>55</v>
      </c>
      <c r="F12" s="73"/>
      <c r="G12" s="23"/>
      <c r="H12" s="23"/>
      <c r="I12" s="23"/>
      <c r="J12" s="23">
        <v>24</v>
      </c>
      <c r="K12" s="23"/>
      <c r="L12" s="23"/>
      <c r="M12" s="23"/>
      <c r="N12" s="23">
        <f t="shared" si="1"/>
        <v>24</v>
      </c>
      <c r="O12" s="24">
        <f t="shared" si="2"/>
        <v>1320</v>
      </c>
      <c r="P12" s="23">
        <v>13.8</v>
      </c>
      <c r="Q12" s="23">
        <f t="shared" si="3"/>
        <v>759</v>
      </c>
      <c r="R12" s="23">
        <f t="shared" si="4"/>
        <v>14.8</v>
      </c>
      <c r="S12" s="23">
        <f t="shared" si="5"/>
        <v>814</v>
      </c>
      <c r="T12" s="23">
        <v>60</v>
      </c>
      <c r="U12" s="23">
        <v>38</v>
      </c>
      <c r="V12" s="23">
        <v>25</v>
      </c>
      <c r="W12" s="25">
        <f t="shared" si="6"/>
        <v>3.1349999999999998</v>
      </c>
    </row>
    <row r="13" spans="1:23" ht="24" customHeight="1" x14ac:dyDescent="0.15">
      <c r="A13" s="10" t="s">
        <v>26</v>
      </c>
      <c r="B13" s="23">
        <f t="shared" si="7"/>
        <v>189</v>
      </c>
      <c r="C13" s="23" t="s">
        <v>15</v>
      </c>
      <c r="D13" s="23">
        <v>220</v>
      </c>
      <c r="E13" s="24">
        <f t="shared" si="0"/>
        <v>32</v>
      </c>
      <c r="F13" s="73"/>
      <c r="G13" s="23"/>
      <c r="H13" s="23"/>
      <c r="I13" s="23"/>
      <c r="J13" s="23"/>
      <c r="K13" s="23">
        <v>24</v>
      </c>
      <c r="L13" s="23"/>
      <c r="M13" s="23"/>
      <c r="N13" s="23">
        <f t="shared" si="1"/>
        <v>24</v>
      </c>
      <c r="O13" s="24">
        <f t="shared" si="2"/>
        <v>768</v>
      </c>
      <c r="P13" s="23">
        <v>13.8</v>
      </c>
      <c r="Q13" s="23">
        <f t="shared" si="3"/>
        <v>441.6</v>
      </c>
      <c r="R13" s="23">
        <f t="shared" si="4"/>
        <v>14.8</v>
      </c>
      <c r="S13" s="23">
        <f t="shared" si="5"/>
        <v>473.6</v>
      </c>
      <c r="T13" s="23">
        <v>60</v>
      </c>
      <c r="U13" s="23">
        <v>38</v>
      </c>
      <c r="V13" s="23">
        <v>25</v>
      </c>
      <c r="W13" s="25">
        <f t="shared" si="6"/>
        <v>1.8240000000000001</v>
      </c>
    </row>
    <row r="14" spans="1:23" ht="24" customHeight="1" x14ac:dyDescent="0.15">
      <c r="A14" s="10" t="s">
        <v>27</v>
      </c>
      <c r="B14" s="23">
        <f t="shared" si="7"/>
        <v>221</v>
      </c>
      <c r="C14" s="23" t="s">
        <v>15</v>
      </c>
      <c r="D14" s="23">
        <v>253</v>
      </c>
      <c r="E14" s="24">
        <f t="shared" si="0"/>
        <v>33</v>
      </c>
      <c r="F14" s="73"/>
      <c r="G14" s="23"/>
      <c r="H14" s="23"/>
      <c r="I14" s="23"/>
      <c r="J14" s="23"/>
      <c r="K14" s="23"/>
      <c r="L14" s="23">
        <v>24</v>
      </c>
      <c r="M14" s="23"/>
      <c r="N14" s="23">
        <f t="shared" si="1"/>
        <v>24</v>
      </c>
      <c r="O14" s="24">
        <f t="shared" si="2"/>
        <v>792</v>
      </c>
      <c r="P14" s="23">
        <v>13.8</v>
      </c>
      <c r="Q14" s="23">
        <f t="shared" si="3"/>
        <v>455.4</v>
      </c>
      <c r="R14" s="23">
        <f t="shared" si="4"/>
        <v>14.8</v>
      </c>
      <c r="S14" s="23">
        <f t="shared" si="5"/>
        <v>488.4</v>
      </c>
      <c r="T14" s="23">
        <v>60</v>
      </c>
      <c r="U14" s="23">
        <v>38</v>
      </c>
      <c r="V14" s="23">
        <v>25</v>
      </c>
      <c r="W14" s="25">
        <f t="shared" si="6"/>
        <v>1.881</v>
      </c>
    </row>
    <row r="15" spans="1:23" ht="24" customHeight="1" x14ac:dyDescent="0.15">
      <c r="A15" s="10" t="s">
        <v>28</v>
      </c>
      <c r="B15" s="23">
        <f t="shared" si="7"/>
        <v>254</v>
      </c>
      <c r="C15" s="23" t="s">
        <v>15</v>
      </c>
      <c r="D15" s="23">
        <v>280</v>
      </c>
      <c r="E15" s="24">
        <f t="shared" si="0"/>
        <v>27</v>
      </c>
      <c r="F15" s="73"/>
      <c r="G15" s="23"/>
      <c r="H15" s="23"/>
      <c r="I15" s="23"/>
      <c r="J15" s="23"/>
      <c r="K15" s="23"/>
      <c r="L15" s="23"/>
      <c r="M15" s="23">
        <v>24</v>
      </c>
      <c r="N15" s="23">
        <f t="shared" si="1"/>
        <v>24</v>
      </c>
      <c r="O15" s="24">
        <f t="shared" si="2"/>
        <v>648</v>
      </c>
      <c r="P15" s="23">
        <v>13.8</v>
      </c>
      <c r="Q15" s="23">
        <f t="shared" si="3"/>
        <v>372.6</v>
      </c>
      <c r="R15" s="23">
        <f t="shared" si="4"/>
        <v>14.8</v>
      </c>
      <c r="S15" s="23">
        <f t="shared" si="5"/>
        <v>399.6</v>
      </c>
      <c r="T15" s="23">
        <v>60</v>
      </c>
      <c r="U15" s="23">
        <v>38</v>
      </c>
      <c r="V15" s="23">
        <v>25</v>
      </c>
      <c r="W15" s="25">
        <f t="shared" si="6"/>
        <v>1.5389999999999999</v>
      </c>
    </row>
    <row r="16" spans="1:23" ht="24" customHeight="1" x14ac:dyDescent="0.15">
      <c r="A16" s="10" t="s">
        <v>29</v>
      </c>
      <c r="B16" s="23">
        <f t="shared" si="7"/>
        <v>281</v>
      </c>
      <c r="C16" s="23" t="s">
        <v>15</v>
      </c>
      <c r="D16" s="23">
        <v>281</v>
      </c>
      <c r="E16" s="24">
        <f t="shared" si="0"/>
        <v>1</v>
      </c>
      <c r="F16" s="73"/>
      <c r="G16" s="23"/>
      <c r="H16" s="23"/>
      <c r="I16" s="23"/>
      <c r="J16" s="23">
        <v>8</v>
      </c>
      <c r="K16" s="23"/>
      <c r="L16" s="23">
        <v>7</v>
      </c>
      <c r="M16" s="23"/>
      <c r="N16" s="23">
        <f t="shared" si="1"/>
        <v>15</v>
      </c>
      <c r="O16" s="24">
        <f t="shared" si="2"/>
        <v>15</v>
      </c>
      <c r="P16" s="23">
        <v>14.8</v>
      </c>
      <c r="Q16" s="23">
        <f t="shared" si="3"/>
        <v>14.8</v>
      </c>
      <c r="R16" s="23">
        <f t="shared" si="4"/>
        <v>15.8</v>
      </c>
      <c r="S16" s="23">
        <f t="shared" si="5"/>
        <v>15.8</v>
      </c>
      <c r="T16" s="23">
        <v>60</v>
      </c>
      <c r="U16" s="23">
        <v>38</v>
      </c>
      <c r="V16" s="23">
        <v>25</v>
      </c>
      <c r="W16" s="25">
        <f t="shared" si="6"/>
        <v>5.7000000000000002E-2</v>
      </c>
    </row>
    <row r="17" spans="1:23" ht="24" customHeight="1" x14ac:dyDescent="0.15">
      <c r="A17" s="10" t="s">
        <v>29</v>
      </c>
      <c r="B17" s="23">
        <f t="shared" si="7"/>
        <v>282</v>
      </c>
      <c r="C17" s="23" t="s">
        <v>15</v>
      </c>
      <c r="D17" s="23">
        <v>282</v>
      </c>
      <c r="E17" s="24">
        <f t="shared" si="0"/>
        <v>1</v>
      </c>
      <c r="F17" s="73"/>
      <c r="G17" s="23"/>
      <c r="H17" s="23"/>
      <c r="I17" s="23">
        <v>13</v>
      </c>
      <c r="J17" s="23"/>
      <c r="K17" s="23">
        <v>4</v>
      </c>
      <c r="L17" s="23"/>
      <c r="M17" s="23">
        <v>8</v>
      </c>
      <c r="N17" s="23">
        <f t="shared" si="1"/>
        <v>25</v>
      </c>
      <c r="O17" s="24">
        <f t="shared" si="2"/>
        <v>25</v>
      </c>
      <c r="P17" s="23">
        <v>15.8</v>
      </c>
      <c r="Q17" s="23">
        <f t="shared" si="3"/>
        <v>15.8</v>
      </c>
      <c r="R17" s="23">
        <f t="shared" si="4"/>
        <v>16.8</v>
      </c>
      <c r="S17" s="23">
        <f t="shared" si="5"/>
        <v>16.8</v>
      </c>
      <c r="T17" s="23">
        <v>60</v>
      </c>
      <c r="U17" s="23">
        <v>38</v>
      </c>
      <c r="V17" s="23">
        <v>25</v>
      </c>
      <c r="W17" s="25">
        <f t="shared" si="6"/>
        <v>5.7000000000000002E-2</v>
      </c>
    </row>
    <row r="18" spans="1:23" ht="24" customHeight="1" x14ac:dyDescent="0.15">
      <c r="A18" s="26" t="s">
        <v>30</v>
      </c>
      <c r="B18" s="27">
        <v>283</v>
      </c>
      <c r="C18" s="27" t="s">
        <v>15</v>
      </c>
      <c r="D18" s="27">
        <v>283</v>
      </c>
      <c r="E18" s="28">
        <f t="shared" si="0"/>
        <v>1</v>
      </c>
      <c r="F18" s="74"/>
      <c r="G18" s="27">
        <v>12</v>
      </c>
      <c r="H18" s="27">
        <v>16</v>
      </c>
      <c r="I18" s="27"/>
      <c r="J18" s="27"/>
      <c r="K18" s="27"/>
      <c r="L18" s="27"/>
      <c r="M18" s="27"/>
      <c r="N18" s="27">
        <f t="shared" si="1"/>
        <v>28</v>
      </c>
      <c r="O18" s="28">
        <f t="shared" si="2"/>
        <v>28</v>
      </c>
      <c r="P18" s="27">
        <v>16.8</v>
      </c>
      <c r="Q18" s="27">
        <f t="shared" si="3"/>
        <v>16.8</v>
      </c>
      <c r="R18" s="27">
        <f t="shared" si="4"/>
        <v>17.8</v>
      </c>
      <c r="S18" s="27">
        <f t="shared" si="5"/>
        <v>17.8</v>
      </c>
      <c r="T18" s="27">
        <v>60</v>
      </c>
      <c r="U18" s="27">
        <v>38</v>
      </c>
      <c r="V18" s="29">
        <v>25</v>
      </c>
      <c r="W18" s="30">
        <f t="shared" si="6"/>
        <v>5.7000000000000002E-2</v>
      </c>
    </row>
    <row r="19" spans="1:23" ht="24" customHeight="1" x14ac:dyDescent="0.15">
      <c r="A19" s="19" t="s">
        <v>31</v>
      </c>
      <c r="B19" s="31">
        <v>1</v>
      </c>
      <c r="C19" s="31" t="s">
        <v>15</v>
      </c>
      <c r="D19" s="31">
        <v>15</v>
      </c>
      <c r="E19" s="32">
        <f t="shared" si="0"/>
        <v>15</v>
      </c>
      <c r="F19" s="75" t="s">
        <v>32</v>
      </c>
      <c r="G19" s="31">
        <v>24</v>
      </c>
      <c r="H19" s="31"/>
      <c r="I19" s="31"/>
      <c r="J19" s="31"/>
      <c r="K19" s="31"/>
      <c r="L19" s="31"/>
      <c r="M19" s="31"/>
      <c r="N19" s="31">
        <f t="shared" si="1"/>
        <v>24</v>
      </c>
      <c r="O19" s="32">
        <f t="shared" si="2"/>
        <v>360</v>
      </c>
      <c r="P19" s="31">
        <v>13.8</v>
      </c>
      <c r="Q19" s="31">
        <f t="shared" si="3"/>
        <v>207</v>
      </c>
      <c r="R19" s="31">
        <f t="shared" si="4"/>
        <v>14.8</v>
      </c>
      <c r="S19" s="31">
        <f t="shared" si="5"/>
        <v>222</v>
      </c>
      <c r="T19" s="31">
        <v>60</v>
      </c>
      <c r="U19" s="31">
        <v>38</v>
      </c>
      <c r="V19" s="31">
        <v>25</v>
      </c>
      <c r="W19" s="33">
        <f t="shared" si="6"/>
        <v>0.85499999999999998</v>
      </c>
    </row>
    <row r="20" spans="1:23" ht="24" customHeight="1" x14ac:dyDescent="0.15">
      <c r="A20" s="10" t="s">
        <v>33</v>
      </c>
      <c r="B20" s="11">
        <f t="shared" ref="B20:B25" si="8">D19+1</f>
        <v>16</v>
      </c>
      <c r="C20" s="11" t="s">
        <v>15</v>
      </c>
      <c r="D20" s="11">
        <v>47</v>
      </c>
      <c r="E20" s="12">
        <f t="shared" si="0"/>
        <v>32</v>
      </c>
      <c r="F20" s="69"/>
      <c r="G20" s="11"/>
      <c r="H20" s="11">
        <v>24</v>
      </c>
      <c r="I20" s="11"/>
      <c r="J20" s="11"/>
      <c r="K20" s="11"/>
      <c r="L20" s="11"/>
      <c r="M20" s="11"/>
      <c r="N20" s="31">
        <f t="shared" si="1"/>
        <v>24</v>
      </c>
      <c r="O20" s="12">
        <f t="shared" si="2"/>
        <v>768</v>
      </c>
      <c r="P20" s="11">
        <v>13.8</v>
      </c>
      <c r="Q20" s="11">
        <f t="shared" si="3"/>
        <v>441.6</v>
      </c>
      <c r="R20" s="11">
        <f t="shared" si="4"/>
        <v>14.8</v>
      </c>
      <c r="S20" s="11">
        <f t="shared" si="5"/>
        <v>473.6</v>
      </c>
      <c r="T20" s="11">
        <v>60</v>
      </c>
      <c r="U20" s="11">
        <v>38</v>
      </c>
      <c r="V20" s="11">
        <v>25</v>
      </c>
      <c r="W20" s="13">
        <f t="shared" si="6"/>
        <v>1.8240000000000001</v>
      </c>
    </row>
    <row r="21" spans="1:23" ht="24" customHeight="1" x14ac:dyDescent="0.15">
      <c r="A21" s="10" t="s">
        <v>34</v>
      </c>
      <c r="B21" s="11">
        <f t="shared" si="8"/>
        <v>48</v>
      </c>
      <c r="C21" s="11" t="s">
        <v>15</v>
      </c>
      <c r="D21" s="11">
        <v>81</v>
      </c>
      <c r="E21" s="12">
        <f t="shared" si="0"/>
        <v>34</v>
      </c>
      <c r="F21" s="69"/>
      <c r="G21" s="11"/>
      <c r="H21" s="11"/>
      <c r="I21" s="11">
        <v>24</v>
      </c>
      <c r="J21" s="11"/>
      <c r="K21" s="11"/>
      <c r="L21" s="11"/>
      <c r="M21" s="11"/>
      <c r="N21" s="31">
        <f t="shared" si="1"/>
        <v>24</v>
      </c>
      <c r="O21" s="12">
        <f t="shared" si="2"/>
        <v>816</v>
      </c>
      <c r="P21" s="11">
        <v>13.8</v>
      </c>
      <c r="Q21" s="11">
        <f t="shared" si="3"/>
        <v>469.2</v>
      </c>
      <c r="R21" s="11">
        <f t="shared" si="4"/>
        <v>14.8</v>
      </c>
      <c r="S21" s="11">
        <f t="shared" si="5"/>
        <v>503.2</v>
      </c>
      <c r="T21" s="11">
        <v>60</v>
      </c>
      <c r="U21" s="11">
        <v>38</v>
      </c>
      <c r="V21" s="11">
        <v>25</v>
      </c>
      <c r="W21" s="13">
        <f t="shared" si="6"/>
        <v>1.9379999999999999</v>
      </c>
    </row>
    <row r="22" spans="1:23" ht="24" customHeight="1" x14ac:dyDescent="0.15">
      <c r="A22" s="10" t="s">
        <v>35</v>
      </c>
      <c r="B22" s="11">
        <f t="shared" si="8"/>
        <v>82</v>
      </c>
      <c r="C22" s="11" t="s">
        <v>15</v>
      </c>
      <c r="D22" s="11">
        <v>119</v>
      </c>
      <c r="E22" s="12">
        <f t="shared" si="0"/>
        <v>38</v>
      </c>
      <c r="F22" s="69"/>
      <c r="G22" s="11"/>
      <c r="H22" s="11"/>
      <c r="I22" s="11"/>
      <c r="J22" s="11">
        <v>24</v>
      </c>
      <c r="K22" s="11"/>
      <c r="L22" s="11"/>
      <c r="M22" s="11"/>
      <c r="N22" s="31">
        <f t="shared" si="1"/>
        <v>24</v>
      </c>
      <c r="O22" s="12">
        <f t="shared" si="2"/>
        <v>912</v>
      </c>
      <c r="P22" s="11">
        <v>13.8</v>
      </c>
      <c r="Q22" s="11">
        <f t="shared" si="3"/>
        <v>524.4</v>
      </c>
      <c r="R22" s="11">
        <f t="shared" si="4"/>
        <v>14.8</v>
      </c>
      <c r="S22" s="11">
        <f t="shared" si="5"/>
        <v>562.4</v>
      </c>
      <c r="T22" s="11">
        <v>60</v>
      </c>
      <c r="U22" s="11">
        <v>38</v>
      </c>
      <c r="V22" s="11">
        <v>25</v>
      </c>
      <c r="W22" s="13">
        <f t="shared" si="6"/>
        <v>2.1659999999999999</v>
      </c>
    </row>
    <row r="23" spans="1:23" ht="24" customHeight="1" x14ac:dyDescent="0.15">
      <c r="A23" s="10" t="s">
        <v>36</v>
      </c>
      <c r="B23" s="11">
        <f t="shared" si="8"/>
        <v>120</v>
      </c>
      <c r="C23" s="11" t="s">
        <v>15</v>
      </c>
      <c r="D23" s="11">
        <v>136</v>
      </c>
      <c r="E23" s="12">
        <f t="shared" si="0"/>
        <v>17</v>
      </c>
      <c r="F23" s="69"/>
      <c r="G23" s="11"/>
      <c r="H23" s="11"/>
      <c r="I23" s="11"/>
      <c r="J23" s="11"/>
      <c r="K23" s="11">
        <v>24</v>
      </c>
      <c r="L23" s="11"/>
      <c r="M23" s="11"/>
      <c r="N23" s="31">
        <f t="shared" si="1"/>
        <v>24</v>
      </c>
      <c r="O23" s="12">
        <f t="shared" si="2"/>
        <v>408</v>
      </c>
      <c r="P23" s="11">
        <v>13.8</v>
      </c>
      <c r="Q23" s="11">
        <f t="shared" si="3"/>
        <v>234.6</v>
      </c>
      <c r="R23" s="11">
        <f t="shared" si="4"/>
        <v>14.8</v>
      </c>
      <c r="S23" s="11">
        <f t="shared" si="5"/>
        <v>251.6</v>
      </c>
      <c r="T23" s="11">
        <v>60</v>
      </c>
      <c r="U23" s="11">
        <v>38</v>
      </c>
      <c r="V23" s="11">
        <v>25</v>
      </c>
      <c r="W23" s="13">
        <f t="shared" si="6"/>
        <v>0.96899999999999997</v>
      </c>
    </row>
    <row r="24" spans="1:23" ht="24" customHeight="1" x14ac:dyDescent="0.15">
      <c r="A24" s="10" t="s">
        <v>37</v>
      </c>
      <c r="B24" s="11">
        <f t="shared" si="8"/>
        <v>137</v>
      </c>
      <c r="C24" s="11" t="s">
        <v>15</v>
      </c>
      <c r="D24" s="11">
        <v>154</v>
      </c>
      <c r="E24" s="12">
        <f t="shared" si="0"/>
        <v>18</v>
      </c>
      <c r="F24" s="69"/>
      <c r="G24" s="11"/>
      <c r="H24" s="11"/>
      <c r="I24" s="11"/>
      <c r="J24" s="11"/>
      <c r="K24" s="11"/>
      <c r="L24" s="11">
        <v>24</v>
      </c>
      <c r="M24" s="11"/>
      <c r="N24" s="31">
        <f t="shared" si="1"/>
        <v>24</v>
      </c>
      <c r="O24" s="12">
        <f t="shared" si="2"/>
        <v>432</v>
      </c>
      <c r="P24" s="11">
        <v>13.8</v>
      </c>
      <c r="Q24" s="11">
        <f t="shared" si="3"/>
        <v>248.4</v>
      </c>
      <c r="R24" s="11">
        <f t="shared" si="4"/>
        <v>14.8</v>
      </c>
      <c r="S24" s="11">
        <f t="shared" si="5"/>
        <v>266.39999999999998</v>
      </c>
      <c r="T24" s="11">
        <v>60</v>
      </c>
      <c r="U24" s="11">
        <v>38</v>
      </c>
      <c r="V24" s="11">
        <v>25</v>
      </c>
      <c r="W24" s="13">
        <f t="shared" si="6"/>
        <v>1.026</v>
      </c>
    </row>
    <row r="25" spans="1:23" ht="24" customHeight="1" x14ac:dyDescent="0.15">
      <c r="A25" s="34" t="s">
        <v>38</v>
      </c>
      <c r="B25" s="5">
        <f t="shared" si="8"/>
        <v>155</v>
      </c>
      <c r="C25" s="5" t="s">
        <v>15</v>
      </c>
      <c r="D25" s="5">
        <v>171</v>
      </c>
      <c r="E25" s="35">
        <f t="shared" si="0"/>
        <v>17</v>
      </c>
      <c r="F25" s="70"/>
      <c r="G25" s="5"/>
      <c r="H25" s="5"/>
      <c r="I25" s="5"/>
      <c r="J25" s="5"/>
      <c r="K25" s="5"/>
      <c r="L25" s="5"/>
      <c r="M25" s="5">
        <v>24</v>
      </c>
      <c r="N25" s="5">
        <f t="shared" si="1"/>
        <v>24</v>
      </c>
      <c r="O25" s="35">
        <f t="shared" si="2"/>
        <v>408</v>
      </c>
      <c r="P25" s="5">
        <v>13.8</v>
      </c>
      <c r="Q25" s="5">
        <f t="shared" si="3"/>
        <v>234.6</v>
      </c>
      <c r="R25" s="5">
        <f t="shared" si="4"/>
        <v>14.8</v>
      </c>
      <c r="S25" s="5">
        <f t="shared" si="5"/>
        <v>251.6</v>
      </c>
      <c r="T25" s="5">
        <v>60</v>
      </c>
      <c r="U25" s="5">
        <v>38</v>
      </c>
      <c r="V25" s="5">
        <v>25</v>
      </c>
      <c r="W25" s="36">
        <f t="shared" si="6"/>
        <v>0.96899999999999997</v>
      </c>
    </row>
    <row r="26" spans="1:23" ht="24" customHeight="1" x14ac:dyDescent="0.15">
      <c r="A26" s="34" t="s">
        <v>39</v>
      </c>
      <c r="B26" s="5">
        <v>172</v>
      </c>
      <c r="C26" s="5" t="s">
        <v>15</v>
      </c>
      <c r="D26" s="5">
        <v>172</v>
      </c>
      <c r="E26" s="35">
        <f t="shared" si="0"/>
        <v>1</v>
      </c>
      <c r="F26" s="70"/>
      <c r="G26" s="5"/>
      <c r="H26" s="5"/>
      <c r="I26" s="5"/>
      <c r="J26" s="5"/>
      <c r="K26" s="5">
        <v>14</v>
      </c>
      <c r="L26" s="5">
        <v>10</v>
      </c>
      <c r="M26" s="5"/>
      <c r="N26" s="5">
        <f t="shared" si="1"/>
        <v>24</v>
      </c>
      <c r="O26" s="35">
        <f t="shared" si="2"/>
        <v>24</v>
      </c>
      <c r="P26" s="5">
        <v>13.8</v>
      </c>
      <c r="Q26" s="5">
        <f t="shared" si="3"/>
        <v>13.8</v>
      </c>
      <c r="R26" s="5">
        <f t="shared" si="4"/>
        <v>14.8</v>
      </c>
      <c r="S26" s="5">
        <f t="shared" si="5"/>
        <v>14.8</v>
      </c>
      <c r="T26" s="5">
        <v>60</v>
      </c>
      <c r="U26" s="5">
        <v>38</v>
      </c>
      <c r="V26" s="5">
        <v>25</v>
      </c>
      <c r="W26" s="36">
        <f t="shared" si="6"/>
        <v>5.7000000000000002E-2</v>
      </c>
    </row>
    <row r="27" spans="1:23" ht="24" customHeight="1" x14ac:dyDescent="0.15">
      <c r="A27" s="34" t="s">
        <v>39</v>
      </c>
      <c r="B27" s="5">
        <v>173</v>
      </c>
      <c r="C27" s="5" t="s">
        <v>15</v>
      </c>
      <c r="D27" s="5">
        <v>173</v>
      </c>
      <c r="E27" s="35">
        <f t="shared" si="0"/>
        <v>1</v>
      </c>
      <c r="F27" s="70"/>
      <c r="G27" s="5"/>
      <c r="H27" s="5">
        <v>14</v>
      </c>
      <c r="I27" s="5"/>
      <c r="J27" s="5">
        <v>8</v>
      </c>
      <c r="K27" s="5"/>
      <c r="L27" s="5"/>
      <c r="M27" s="5"/>
      <c r="N27" s="5">
        <f t="shared" si="1"/>
        <v>22</v>
      </c>
      <c r="O27" s="35">
        <f t="shared" si="2"/>
        <v>22</v>
      </c>
      <c r="P27" s="5">
        <v>13.8</v>
      </c>
      <c r="Q27" s="5">
        <f t="shared" si="3"/>
        <v>13.8</v>
      </c>
      <c r="R27" s="5">
        <f t="shared" si="4"/>
        <v>14.8</v>
      </c>
      <c r="S27" s="5">
        <f t="shared" si="5"/>
        <v>14.8</v>
      </c>
      <c r="T27" s="5">
        <v>60</v>
      </c>
      <c r="U27" s="5">
        <v>38</v>
      </c>
      <c r="V27" s="5">
        <v>25</v>
      </c>
      <c r="W27" s="36">
        <f t="shared" si="6"/>
        <v>5.7000000000000002E-2</v>
      </c>
    </row>
    <row r="28" spans="1:23" ht="24" customHeight="1" x14ac:dyDescent="0.15">
      <c r="A28" s="10" t="s">
        <v>39</v>
      </c>
      <c r="B28" s="11">
        <f>D27+1</f>
        <v>174</v>
      </c>
      <c r="C28" s="11" t="s">
        <v>15</v>
      </c>
      <c r="D28" s="11">
        <v>174</v>
      </c>
      <c r="E28" s="12">
        <f t="shared" si="0"/>
        <v>1</v>
      </c>
      <c r="F28" s="69"/>
      <c r="G28" s="11"/>
      <c r="H28" s="11"/>
      <c r="I28" s="11"/>
      <c r="J28" s="11"/>
      <c r="K28" s="11">
        <v>12</v>
      </c>
      <c r="L28" s="11">
        <v>12</v>
      </c>
      <c r="M28" s="11"/>
      <c r="N28" s="11">
        <f t="shared" si="1"/>
        <v>24</v>
      </c>
      <c r="O28" s="12">
        <f t="shared" si="2"/>
        <v>24</v>
      </c>
      <c r="P28" s="11">
        <v>13.8</v>
      </c>
      <c r="Q28" s="11">
        <f t="shared" si="3"/>
        <v>13.8</v>
      </c>
      <c r="R28" s="11">
        <f t="shared" si="4"/>
        <v>14.8</v>
      </c>
      <c r="S28" s="11">
        <f t="shared" si="5"/>
        <v>14.8</v>
      </c>
      <c r="T28" s="11">
        <v>60</v>
      </c>
      <c r="U28" s="11">
        <v>38</v>
      </c>
      <c r="V28" s="11">
        <v>25</v>
      </c>
      <c r="W28" s="13">
        <f t="shared" si="6"/>
        <v>5.7000000000000002E-2</v>
      </c>
    </row>
    <row r="29" spans="1:23" ht="24" customHeight="1" x14ac:dyDescent="0.15">
      <c r="A29" s="37" t="s">
        <v>39</v>
      </c>
      <c r="B29" s="38">
        <f>D28+1</f>
        <v>175</v>
      </c>
      <c r="C29" s="38" t="s">
        <v>15</v>
      </c>
      <c r="D29" s="38">
        <v>175</v>
      </c>
      <c r="E29" s="39">
        <f t="shared" si="0"/>
        <v>1</v>
      </c>
      <c r="F29" s="76"/>
      <c r="G29" s="38">
        <v>21</v>
      </c>
      <c r="H29" s="38">
        <v>3</v>
      </c>
      <c r="I29" s="38"/>
      <c r="J29" s="38"/>
      <c r="K29" s="38"/>
      <c r="L29" s="38"/>
      <c r="M29" s="38"/>
      <c r="N29" s="38">
        <f t="shared" si="1"/>
        <v>24</v>
      </c>
      <c r="O29" s="35">
        <f t="shared" si="2"/>
        <v>24</v>
      </c>
      <c r="P29" s="38">
        <v>13.8</v>
      </c>
      <c r="Q29" s="38">
        <f t="shared" si="3"/>
        <v>13.8</v>
      </c>
      <c r="R29" s="38">
        <f t="shared" si="4"/>
        <v>14.8</v>
      </c>
      <c r="S29" s="38">
        <f t="shared" si="5"/>
        <v>14.8</v>
      </c>
      <c r="T29" s="38">
        <v>60</v>
      </c>
      <c r="U29" s="38">
        <v>38</v>
      </c>
      <c r="V29" s="38">
        <v>25</v>
      </c>
      <c r="W29" s="40">
        <f t="shared" si="6"/>
        <v>5.7000000000000002E-2</v>
      </c>
    </row>
    <row r="30" spans="1:23" ht="24" customHeight="1" x14ac:dyDescent="0.15">
      <c r="A30" s="41" t="s">
        <v>40</v>
      </c>
      <c r="B30" s="42">
        <v>1</v>
      </c>
      <c r="C30" s="42"/>
      <c r="D30" s="42">
        <v>14</v>
      </c>
      <c r="E30" s="43">
        <f t="shared" ref="E30:E36" si="9">D30-B30+1</f>
        <v>14</v>
      </c>
      <c r="F30" s="77" t="s">
        <v>41</v>
      </c>
      <c r="G30" s="42">
        <v>24</v>
      </c>
      <c r="H30" s="42"/>
      <c r="I30" s="42"/>
      <c r="J30" s="42"/>
      <c r="K30" s="42"/>
      <c r="L30" s="42"/>
      <c r="M30" s="42"/>
      <c r="N30" s="42">
        <f t="shared" ref="N30:N36" si="10">SUM(G30:M30)</f>
        <v>24</v>
      </c>
      <c r="O30" s="43">
        <f t="shared" ref="O30:O36" si="11">E30*N30</f>
        <v>336</v>
      </c>
      <c r="P30" s="8">
        <v>13.8</v>
      </c>
      <c r="Q30" s="8">
        <f t="shared" ref="Q30:Q36" si="12">P30*E30</f>
        <v>193.2</v>
      </c>
      <c r="R30" s="8">
        <f t="shared" ref="R30:R36" si="13">P30+1</f>
        <v>14.8</v>
      </c>
      <c r="S30" s="8">
        <f t="shared" ref="S30:S36" si="14">R30*E30</f>
        <v>207.2</v>
      </c>
      <c r="T30" s="8">
        <v>60</v>
      </c>
      <c r="U30" s="8">
        <v>38</v>
      </c>
      <c r="V30" s="8">
        <v>25</v>
      </c>
      <c r="W30" s="9">
        <f t="shared" ref="W30:W36" si="15">T30*U30*V30*E30/1000000</f>
        <v>0.79800000000000004</v>
      </c>
    </row>
    <row r="31" spans="1:23" ht="24" customHeight="1" x14ac:dyDescent="0.15">
      <c r="A31" s="10" t="s">
        <v>42</v>
      </c>
      <c r="B31" s="44">
        <f t="shared" ref="B31:B36" si="16">D30+1</f>
        <v>15</v>
      </c>
      <c r="C31" s="44"/>
      <c r="D31" s="44">
        <v>41</v>
      </c>
      <c r="E31" s="45">
        <f t="shared" si="9"/>
        <v>27</v>
      </c>
      <c r="F31" s="78"/>
      <c r="G31" s="44"/>
      <c r="H31" s="44">
        <v>24</v>
      </c>
      <c r="I31" s="44"/>
      <c r="J31" s="44"/>
      <c r="K31" s="44"/>
      <c r="L31" s="44"/>
      <c r="M31" s="44"/>
      <c r="N31" s="44">
        <f t="shared" si="10"/>
        <v>24</v>
      </c>
      <c r="O31" s="45">
        <f t="shared" si="11"/>
        <v>648</v>
      </c>
      <c r="P31" s="11">
        <v>13.8</v>
      </c>
      <c r="Q31" s="11">
        <f t="shared" si="12"/>
        <v>372.6</v>
      </c>
      <c r="R31" s="11">
        <f t="shared" si="13"/>
        <v>14.8</v>
      </c>
      <c r="S31" s="11">
        <f t="shared" si="14"/>
        <v>399.6</v>
      </c>
      <c r="T31" s="11">
        <v>60</v>
      </c>
      <c r="U31" s="11">
        <v>38</v>
      </c>
      <c r="V31" s="11">
        <v>25</v>
      </c>
      <c r="W31" s="13">
        <f t="shared" si="15"/>
        <v>1.5389999999999999</v>
      </c>
    </row>
    <row r="32" spans="1:23" ht="24" customHeight="1" x14ac:dyDescent="0.15">
      <c r="A32" s="10" t="s">
        <v>43</v>
      </c>
      <c r="B32" s="44">
        <f t="shared" si="16"/>
        <v>42</v>
      </c>
      <c r="C32" s="44"/>
      <c r="D32" s="44">
        <v>68</v>
      </c>
      <c r="E32" s="45">
        <f t="shared" si="9"/>
        <v>27</v>
      </c>
      <c r="F32" s="78"/>
      <c r="G32" s="44"/>
      <c r="H32" s="44"/>
      <c r="I32" s="44">
        <v>24</v>
      </c>
      <c r="J32" s="44"/>
      <c r="K32" s="44"/>
      <c r="L32" s="44"/>
      <c r="M32" s="44"/>
      <c r="N32" s="44">
        <f t="shared" si="10"/>
        <v>24</v>
      </c>
      <c r="O32" s="45">
        <f t="shared" si="11"/>
        <v>648</v>
      </c>
      <c r="P32" s="11">
        <v>13.8</v>
      </c>
      <c r="Q32" s="11">
        <f t="shared" si="12"/>
        <v>372.6</v>
      </c>
      <c r="R32" s="11">
        <f t="shared" si="13"/>
        <v>14.8</v>
      </c>
      <c r="S32" s="11">
        <f t="shared" si="14"/>
        <v>399.6</v>
      </c>
      <c r="T32" s="11">
        <v>60</v>
      </c>
      <c r="U32" s="11">
        <v>38</v>
      </c>
      <c r="V32" s="11">
        <v>25</v>
      </c>
      <c r="W32" s="13">
        <f t="shared" si="15"/>
        <v>1.5389999999999999</v>
      </c>
    </row>
    <row r="33" spans="1:23" ht="24" customHeight="1" x14ac:dyDescent="0.15">
      <c r="A33" s="10" t="s">
        <v>44</v>
      </c>
      <c r="B33" s="44">
        <f t="shared" si="16"/>
        <v>69</v>
      </c>
      <c r="C33" s="44"/>
      <c r="D33" s="44">
        <v>95</v>
      </c>
      <c r="E33" s="45">
        <f t="shared" si="9"/>
        <v>27</v>
      </c>
      <c r="F33" s="78"/>
      <c r="G33" s="44"/>
      <c r="H33" s="44"/>
      <c r="I33" s="44"/>
      <c r="J33" s="44">
        <v>24</v>
      </c>
      <c r="K33" s="44"/>
      <c r="L33" s="44"/>
      <c r="M33" s="44"/>
      <c r="N33" s="44">
        <f t="shared" si="10"/>
        <v>24</v>
      </c>
      <c r="O33" s="45">
        <f t="shared" si="11"/>
        <v>648</v>
      </c>
      <c r="P33" s="11">
        <v>13.8</v>
      </c>
      <c r="Q33" s="11">
        <f t="shared" si="12"/>
        <v>372.6</v>
      </c>
      <c r="R33" s="11">
        <f t="shared" si="13"/>
        <v>14.8</v>
      </c>
      <c r="S33" s="11">
        <f t="shared" si="14"/>
        <v>399.6</v>
      </c>
      <c r="T33" s="11">
        <v>60</v>
      </c>
      <c r="U33" s="11">
        <v>38</v>
      </c>
      <c r="V33" s="11">
        <v>25</v>
      </c>
      <c r="W33" s="13">
        <f t="shared" si="15"/>
        <v>1.5389999999999999</v>
      </c>
    </row>
    <row r="34" spans="1:23" ht="24" customHeight="1" x14ac:dyDescent="0.15">
      <c r="A34" s="10" t="s">
        <v>45</v>
      </c>
      <c r="B34" s="44">
        <f t="shared" si="16"/>
        <v>96</v>
      </c>
      <c r="C34" s="44"/>
      <c r="D34" s="44">
        <v>113</v>
      </c>
      <c r="E34" s="45">
        <f t="shared" si="9"/>
        <v>18</v>
      </c>
      <c r="F34" s="78"/>
      <c r="G34" s="44"/>
      <c r="H34" s="44"/>
      <c r="I34" s="44"/>
      <c r="J34" s="44"/>
      <c r="K34" s="44">
        <v>24</v>
      </c>
      <c r="L34" s="44"/>
      <c r="M34" s="44"/>
      <c r="N34" s="44">
        <f t="shared" si="10"/>
        <v>24</v>
      </c>
      <c r="O34" s="45">
        <f t="shared" si="11"/>
        <v>432</v>
      </c>
      <c r="P34" s="11">
        <v>13.8</v>
      </c>
      <c r="Q34" s="11">
        <f t="shared" si="12"/>
        <v>248.4</v>
      </c>
      <c r="R34" s="11">
        <f t="shared" si="13"/>
        <v>14.8</v>
      </c>
      <c r="S34" s="11">
        <f t="shared" si="14"/>
        <v>266.39999999999998</v>
      </c>
      <c r="T34" s="11">
        <v>60</v>
      </c>
      <c r="U34" s="11">
        <v>38</v>
      </c>
      <c r="V34" s="11">
        <v>25</v>
      </c>
      <c r="W34" s="13">
        <f t="shared" si="15"/>
        <v>1.026</v>
      </c>
    </row>
    <row r="35" spans="1:23" ht="24" customHeight="1" x14ac:dyDescent="0.15">
      <c r="A35" s="10" t="s">
        <v>46</v>
      </c>
      <c r="B35" s="44">
        <f t="shared" si="16"/>
        <v>114</v>
      </c>
      <c r="C35" s="44"/>
      <c r="D35" s="44">
        <v>131</v>
      </c>
      <c r="E35" s="45">
        <f t="shared" si="9"/>
        <v>18</v>
      </c>
      <c r="F35" s="78"/>
      <c r="G35" s="44"/>
      <c r="H35" s="44"/>
      <c r="I35" s="44"/>
      <c r="J35" s="44"/>
      <c r="K35" s="44"/>
      <c r="L35" s="44">
        <v>24</v>
      </c>
      <c r="M35" s="44"/>
      <c r="N35" s="44">
        <f t="shared" si="10"/>
        <v>24</v>
      </c>
      <c r="O35" s="45">
        <f t="shared" si="11"/>
        <v>432</v>
      </c>
      <c r="P35" s="11">
        <v>13.8</v>
      </c>
      <c r="Q35" s="11">
        <f t="shared" si="12"/>
        <v>248.4</v>
      </c>
      <c r="R35" s="11">
        <f t="shared" si="13"/>
        <v>14.8</v>
      </c>
      <c r="S35" s="11">
        <f t="shared" si="14"/>
        <v>266.39999999999998</v>
      </c>
      <c r="T35" s="11">
        <v>60</v>
      </c>
      <c r="U35" s="11">
        <v>38</v>
      </c>
      <c r="V35" s="11">
        <v>25</v>
      </c>
      <c r="W35" s="13">
        <f t="shared" si="15"/>
        <v>1.026</v>
      </c>
    </row>
    <row r="36" spans="1:23" ht="24" customHeight="1" x14ac:dyDescent="0.15">
      <c r="A36" s="10" t="s">
        <v>47</v>
      </c>
      <c r="B36" s="44">
        <f t="shared" si="16"/>
        <v>132</v>
      </c>
      <c r="C36" s="44"/>
      <c r="D36" s="44">
        <v>145</v>
      </c>
      <c r="E36" s="45">
        <f t="shared" si="9"/>
        <v>14</v>
      </c>
      <c r="F36" s="78"/>
      <c r="G36" s="44"/>
      <c r="H36" s="44"/>
      <c r="I36" s="44"/>
      <c r="J36" s="44"/>
      <c r="K36" s="44"/>
      <c r="L36" s="44"/>
      <c r="M36" s="44">
        <v>24</v>
      </c>
      <c r="N36" s="44">
        <f t="shared" si="10"/>
        <v>24</v>
      </c>
      <c r="O36" s="45">
        <f t="shared" si="11"/>
        <v>336</v>
      </c>
      <c r="P36" s="11">
        <v>13.8</v>
      </c>
      <c r="Q36" s="11">
        <f t="shared" si="12"/>
        <v>193.2</v>
      </c>
      <c r="R36" s="11">
        <f t="shared" si="13"/>
        <v>14.8</v>
      </c>
      <c r="S36" s="11">
        <f t="shared" si="14"/>
        <v>207.2</v>
      </c>
      <c r="T36" s="11">
        <v>60</v>
      </c>
      <c r="U36" s="11">
        <v>38</v>
      </c>
      <c r="V36" s="11">
        <v>25</v>
      </c>
      <c r="W36" s="13">
        <f t="shared" si="15"/>
        <v>0.79800000000000004</v>
      </c>
    </row>
    <row r="37" spans="1:23" ht="24" customHeight="1" x14ac:dyDescent="0.15">
      <c r="A37" s="10" t="s">
        <v>40</v>
      </c>
      <c r="B37" s="44">
        <v>146</v>
      </c>
      <c r="C37" s="44" t="s">
        <v>15</v>
      </c>
      <c r="D37" s="44">
        <v>149</v>
      </c>
      <c r="E37" s="45">
        <f t="shared" ref="E37:E48" si="17">D37-B37+1</f>
        <v>4</v>
      </c>
      <c r="F37" s="78"/>
      <c r="G37" s="44">
        <v>24</v>
      </c>
      <c r="H37" s="44"/>
      <c r="I37" s="44"/>
      <c r="J37" s="44"/>
      <c r="K37" s="44"/>
      <c r="L37" s="44"/>
      <c r="M37" s="44"/>
      <c r="N37" s="44">
        <f t="shared" ref="N37:N48" si="18">SUM(G37:M37)</f>
        <v>24</v>
      </c>
      <c r="O37" s="45">
        <f t="shared" ref="O37:O48" si="19">E37*N37</f>
        <v>96</v>
      </c>
      <c r="P37" s="44">
        <v>13.8</v>
      </c>
      <c r="Q37" s="44">
        <f t="shared" ref="Q37:Q48" si="20">P37*E37</f>
        <v>55.2</v>
      </c>
      <c r="R37" s="44">
        <f t="shared" ref="R37:R48" si="21">P37+1</f>
        <v>14.8</v>
      </c>
      <c r="S37" s="44">
        <f t="shared" ref="S37:S48" si="22">R37*E37</f>
        <v>59.2</v>
      </c>
      <c r="T37" s="44">
        <v>60</v>
      </c>
      <c r="U37" s="44">
        <v>38</v>
      </c>
      <c r="V37" s="44">
        <v>25</v>
      </c>
      <c r="W37" s="46">
        <f t="shared" ref="W37:W48" si="23">T37*U37*V37*E37/1000000</f>
        <v>0.22800000000000001</v>
      </c>
    </row>
    <row r="38" spans="1:23" ht="24" customHeight="1" x14ac:dyDescent="0.15">
      <c r="A38" s="10" t="s">
        <v>42</v>
      </c>
      <c r="B38" s="44">
        <f t="shared" ref="B38:B45" si="24">D37+1</f>
        <v>150</v>
      </c>
      <c r="C38" s="44" t="s">
        <v>15</v>
      </c>
      <c r="D38" s="44">
        <v>158</v>
      </c>
      <c r="E38" s="45">
        <f t="shared" si="17"/>
        <v>9</v>
      </c>
      <c r="F38" s="78"/>
      <c r="G38" s="44"/>
      <c r="H38" s="44">
        <v>24</v>
      </c>
      <c r="I38" s="44"/>
      <c r="J38" s="44"/>
      <c r="K38" s="44"/>
      <c r="L38" s="44"/>
      <c r="M38" s="44"/>
      <c r="N38" s="44">
        <f t="shared" si="18"/>
        <v>24</v>
      </c>
      <c r="O38" s="45">
        <f t="shared" si="19"/>
        <v>216</v>
      </c>
      <c r="P38" s="44">
        <v>13.8</v>
      </c>
      <c r="Q38" s="44">
        <f t="shared" si="20"/>
        <v>124.2</v>
      </c>
      <c r="R38" s="44">
        <f t="shared" si="21"/>
        <v>14.8</v>
      </c>
      <c r="S38" s="44">
        <f t="shared" si="22"/>
        <v>133.19999999999999</v>
      </c>
      <c r="T38" s="44">
        <v>60</v>
      </c>
      <c r="U38" s="44">
        <v>38</v>
      </c>
      <c r="V38" s="44">
        <v>25</v>
      </c>
      <c r="W38" s="46">
        <f t="shared" si="23"/>
        <v>0.51300000000000001</v>
      </c>
    </row>
    <row r="39" spans="1:23" ht="24" customHeight="1" x14ac:dyDescent="0.15">
      <c r="A39" s="10" t="s">
        <v>43</v>
      </c>
      <c r="B39" s="44">
        <f t="shared" si="24"/>
        <v>159</v>
      </c>
      <c r="C39" s="44" t="s">
        <v>15</v>
      </c>
      <c r="D39" s="44">
        <v>167</v>
      </c>
      <c r="E39" s="45">
        <f t="shared" si="17"/>
        <v>9</v>
      </c>
      <c r="F39" s="78"/>
      <c r="G39" s="44"/>
      <c r="H39" s="44"/>
      <c r="I39" s="44">
        <v>24</v>
      </c>
      <c r="J39" s="44"/>
      <c r="K39" s="44"/>
      <c r="L39" s="44"/>
      <c r="M39" s="44"/>
      <c r="N39" s="44">
        <f t="shared" si="18"/>
        <v>24</v>
      </c>
      <c r="O39" s="45">
        <f t="shared" si="19"/>
        <v>216</v>
      </c>
      <c r="P39" s="44">
        <v>13.8</v>
      </c>
      <c r="Q39" s="44">
        <f t="shared" si="20"/>
        <v>124.2</v>
      </c>
      <c r="R39" s="44">
        <f t="shared" si="21"/>
        <v>14.8</v>
      </c>
      <c r="S39" s="44">
        <f t="shared" si="22"/>
        <v>133.19999999999999</v>
      </c>
      <c r="T39" s="44">
        <v>60</v>
      </c>
      <c r="U39" s="44">
        <v>38</v>
      </c>
      <c r="V39" s="44">
        <v>25</v>
      </c>
      <c r="W39" s="46">
        <f t="shared" si="23"/>
        <v>0.51300000000000001</v>
      </c>
    </row>
    <row r="40" spans="1:23" ht="24" customHeight="1" x14ac:dyDescent="0.15">
      <c r="A40" s="10" t="s">
        <v>44</v>
      </c>
      <c r="B40" s="44">
        <f t="shared" si="24"/>
        <v>168</v>
      </c>
      <c r="C40" s="44" t="s">
        <v>15</v>
      </c>
      <c r="D40" s="44">
        <v>176</v>
      </c>
      <c r="E40" s="45">
        <f t="shared" si="17"/>
        <v>9</v>
      </c>
      <c r="F40" s="78"/>
      <c r="G40" s="44"/>
      <c r="H40" s="44"/>
      <c r="I40" s="44"/>
      <c r="J40" s="44">
        <v>24</v>
      </c>
      <c r="K40" s="44"/>
      <c r="L40" s="44"/>
      <c r="M40" s="44"/>
      <c r="N40" s="44">
        <f t="shared" si="18"/>
        <v>24</v>
      </c>
      <c r="O40" s="45">
        <f t="shared" si="19"/>
        <v>216</v>
      </c>
      <c r="P40" s="44">
        <v>13.8</v>
      </c>
      <c r="Q40" s="44">
        <f t="shared" si="20"/>
        <v>124.2</v>
      </c>
      <c r="R40" s="44">
        <f t="shared" si="21"/>
        <v>14.8</v>
      </c>
      <c r="S40" s="44">
        <f t="shared" si="22"/>
        <v>133.19999999999999</v>
      </c>
      <c r="T40" s="44">
        <v>60</v>
      </c>
      <c r="U40" s="44">
        <v>38</v>
      </c>
      <c r="V40" s="44">
        <v>25</v>
      </c>
      <c r="W40" s="46">
        <f t="shared" si="23"/>
        <v>0.51300000000000001</v>
      </c>
    </row>
    <row r="41" spans="1:23" ht="24" customHeight="1" x14ac:dyDescent="0.15">
      <c r="A41" s="10" t="s">
        <v>45</v>
      </c>
      <c r="B41" s="44">
        <f t="shared" si="24"/>
        <v>177</v>
      </c>
      <c r="C41" s="44" t="s">
        <v>15</v>
      </c>
      <c r="D41" s="44">
        <v>181</v>
      </c>
      <c r="E41" s="45">
        <f t="shared" si="17"/>
        <v>5</v>
      </c>
      <c r="F41" s="78"/>
      <c r="G41" s="44"/>
      <c r="H41" s="44"/>
      <c r="I41" s="44"/>
      <c r="J41" s="44"/>
      <c r="K41" s="44">
        <v>24</v>
      </c>
      <c r="L41" s="44"/>
      <c r="M41" s="44"/>
      <c r="N41" s="44">
        <f t="shared" si="18"/>
        <v>24</v>
      </c>
      <c r="O41" s="45">
        <f t="shared" si="19"/>
        <v>120</v>
      </c>
      <c r="P41" s="44">
        <v>13.8</v>
      </c>
      <c r="Q41" s="44">
        <f t="shared" si="20"/>
        <v>69</v>
      </c>
      <c r="R41" s="44">
        <f t="shared" si="21"/>
        <v>14.8</v>
      </c>
      <c r="S41" s="44">
        <f t="shared" si="22"/>
        <v>74</v>
      </c>
      <c r="T41" s="44">
        <v>60</v>
      </c>
      <c r="U41" s="44">
        <v>38</v>
      </c>
      <c r="V41" s="44">
        <v>25</v>
      </c>
      <c r="W41" s="46">
        <f t="shared" si="23"/>
        <v>0.28499999999999998</v>
      </c>
    </row>
    <row r="42" spans="1:23" ht="24" customHeight="1" x14ac:dyDescent="0.15">
      <c r="A42" s="10" t="s">
        <v>46</v>
      </c>
      <c r="B42" s="44">
        <f t="shared" si="24"/>
        <v>182</v>
      </c>
      <c r="C42" s="44" t="s">
        <v>15</v>
      </c>
      <c r="D42" s="44">
        <v>185</v>
      </c>
      <c r="E42" s="45">
        <f t="shared" si="17"/>
        <v>4</v>
      </c>
      <c r="F42" s="78"/>
      <c r="G42" s="44"/>
      <c r="H42" s="44"/>
      <c r="I42" s="44"/>
      <c r="J42" s="44"/>
      <c r="K42" s="44"/>
      <c r="L42" s="44">
        <v>24</v>
      </c>
      <c r="M42" s="44"/>
      <c r="N42" s="44">
        <f t="shared" si="18"/>
        <v>24</v>
      </c>
      <c r="O42" s="45">
        <f t="shared" si="19"/>
        <v>96</v>
      </c>
      <c r="P42" s="44">
        <v>13.8</v>
      </c>
      <c r="Q42" s="44">
        <f t="shared" si="20"/>
        <v>55.2</v>
      </c>
      <c r="R42" s="44">
        <f t="shared" si="21"/>
        <v>14.8</v>
      </c>
      <c r="S42" s="44">
        <f t="shared" si="22"/>
        <v>59.2</v>
      </c>
      <c r="T42" s="44">
        <v>60</v>
      </c>
      <c r="U42" s="44">
        <v>38</v>
      </c>
      <c r="V42" s="44">
        <v>25</v>
      </c>
      <c r="W42" s="46">
        <f t="shared" si="23"/>
        <v>0.22800000000000001</v>
      </c>
    </row>
    <row r="43" spans="1:23" ht="24" customHeight="1" x14ac:dyDescent="0.15">
      <c r="A43" s="10" t="s">
        <v>47</v>
      </c>
      <c r="B43" s="44">
        <f t="shared" si="24"/>
        <v>186</v>
      </c>
      <c r="C43" s="44" t="s">
        <v>15</v>
      </c>
      <c r="D43" s="44">
        <v>191</v>
      </c>
      <c r="E43" s="45">
        <f t="shared" si="17"/>
        <v>6</v>
      </c>
      <c r="F43" s="78"/>
      <c r="G43" s="44"/>
      <c r="H43" s="44"/>
      <c r="I43" s="44"/>
      <c r="J43" s="44"/>
      <c r="K43" s="44"/>
      <c r="L43" s="44"/>
      <c r="M43" s="44">
        <v>24</v>
      </c>
      <c r="N43" s="44">
        <f t="shared" si="18"/>
        <v>24</v>
      </c>
      <c r="O43" s="45">
        <f t="shared" si="19"/>
        <v>144</v>
      </c>
      <c r="P43" s="44">
        <v>13.8</v>
      </c>
      <c r="Q43" s="44">
        <f t="shared" si="20"/>
        <v>82.8</v>
      </c>
      <c r="R43" s="44">
        <f t="shared" si="21"/>
        <v>14.8</v>
      </c>
      <c r="S43" s="44">
        <f t="shared" si="22"/>
        <v>88.8</v>
      </c>
      <c r="T43" s="44">
        <v>60</v>
      </c>
      <c r="U43" s="44">
        <v>38</v>
      </c>
      <c r="V43" s="44">
        <v>25</v>
      </c>
      <c r="W43" s="46">
        <f t="shared" si="23"/>
        <v>0.34200000000000003</v>
      </c>
    </row>
    <row r="44" spans="1:23" ht="24" customHeight="1" x14ac:dyDescent="0.15">
      <c r="A44" s="10" t="s">
        <v>48</v>
      </c>
      <c r="B44" s="44">
        <f t="shared" si="24"/>
        <v>192</v>
      </c>
      <c r="C44" s="44" t="s">
        <v>15</v>
      </c>
      <c r="D44" s="44">
        <v>192</v>
      </c>
      <c r="E44" s="45">
        <f t="shared" si="17"/>
        <v>1</v>
      </c>
      <c r="F44" s="78"/>
      <c r="G44" s="44"/>
      <c r="H44" s="44"/>
      <c r="I44" s="44"/>
      <c r="J44" s="44">
        <v>12</v>
      </c>
      <c r="K44" s="44">
        <v>12</v>
      </c>
      <c r="L44" s="44"/>
      <c r="M44" s="44"/>
      <c r="N44" s="44">
        <f t="shared" si="18"/>
        <v>24</v>
      </c>
      <c r="O44" s="45">
        <f t="shared" si="19"/>
        <v>24</v>
      </c>
      <c r="P44" s="44">
        <v>14.8</v>
      </c>
      <c r="Q44" s="44">
        <f t="shared" si="20"/>
        <v>14.8</v>
      </c>
      <c r="R44" s="44">
        <f t="shared" si="21"/>
        <v>15.8</v>
      </c>
      <c r="S44" s="44">
        <f t="shared" si="22"/>
        <v>15.8</v>
      </c>
      <c r="T44" s="44">
        <v>60</v>
      </c>
      <c r="U44" s="44">
        <v>38</v>
      </c>
      <c r="V44" s="44">
        <v>25</v>
      </c>
      <c r="W44" s="46">
        <f t="shared" si="23"/>
        <v>5.7000000000000002E-2</v>
      </c>
    </row>
    <row r="45" spans="1:23" ht="24" customHeight="1" x14ac:dyDescent="0.15">
      <c r="A45" s="10" t="s">
        <v>48</v>
      </c>
      <c r="B45" s="44">
        <f t="shared" si="24"/>
        <v>193</v>
      </c>
      <c r="C45" s="44" t="s">
        <v>15</v>
      </c>
      <c r="D45" s="44">
        <v>193</v>
      </c>
      <c r="E45" s="45">
        <f t="shared" si="17"/>
        <v>1</v>
      </c>
      <c r="F45" s="78"/>
      <c r="G45" s="44"/>
      <c r="H45" s="44"/>
      <c r="I45" s="44"/>
      <c r="J45" s="44"/>
      <c r="K45" s="44"/>
      <c r="L45" s="44">
        <v>12</v>
      </c>
      <c r="M45" s="44">
        <v>12</v>
      </c>
      <c r="N45" s="44">
        <f t="shared" si="18"/>
        <v>24</v>
      </c>
      <c r="O45" s="45">
        <f t="shared" si="19"/>
        <v>24</v>
      </c>
      <c r="P45" s="44">
        <v>15.8</v>
      </c>
      <c r="Q45" s="44">
        <f t="shared" si="20"/>
        <v>15.8</v>
      </c>
      <c r="R45" s="44">
        <f t="shared" si="21"/>
        <v>16.8</v>
      </c>
      <c r="S45" s="44">
        <f t="shared" si="22"/>
        <v>16.8</v>
      </c>
      <c r="T45" s="44">
        <v>60</v>
      </c>
      <c r="U45" s="44">
        <v>38</v>
      </c>
      <c r="V45" s="44">
        <v>25</v>
      </c>
      <c r="W45" s="46">
        <f t="shared" si="23"/>
        <v>5.7000000000000002E-2</v>
      </c>
    </row>
    <row r="46" spans="1:23" ht="24" customHeight="1" x14ac:dyDescent="0.15">
      <c r="A46" s="10" t="s">
        <v>48</v>
      </c>
      <c r="B46" s="44">
        <v>194</v>
      </c>
      <c r="C46" s="44" t="s">
        <v>15</v>
      </c>
      <c r="D46" s="44">
        <v>194</v>
      </c>
      <c r="E46" s="45">
        <f t="shared" si="17"/>
        <v>1</v>
      </c>
      <c r="F46" s="78"/>
      <c r="G46" s="44"/>
      <c r="H46" s="44">
        <v>12</v>
      </c>
      <c r="I46" s="44">
        <v>12</v>
      </c>
      <c r="J46" s="44"/>
      <c r="K46" s="44"/>
      <c r="L46" s="44"/>
      <c r="M46" s="44"/>
      <c r="N46" s="44">
        <f t="shared" si="18"/>
        <v>24</v>
      </c>
      <c r="O46" s="45">
        <f t="shared" si="19"/>
        <v>24</v>
      </c>
      <c r="P46" s="44">
        <v>16.8</v>
      </c>
      <c r="Q46" s="44">
        <f t="shared" si="20"/>
        <v>16.8</v>
      </c>
      <c r="R46" s="44">
        <f t="shared" si="21"/>
        <v>17.8</v>
      </c>
      <c r="S46" s="44">
        <f t="shared" si="22"/>
        <v>17.8</v>
      </c>
      <c r="T46" s="44">
        <v>60</v>
      </c>
      <c r="U46" s="44">
        <v>38</v>
      </c>
      <c r="V46" s="44">
        <v>25</v>
      </c>
      <c r="W46" s="46">
        <f t="shared" si="23"/>
        <v>5.7000000000000002E-2</v>
      </c>
    </row>
    <row r="47" spans="1:23" ht="24" customHeight="1" x14ac:dyDescent="0.15">
      <c r="A47" s="10" t="s">
        <v>48</v>
      </c>
      <c r="B47" s="44">
        <f>D46+1</f>
        <v>195</v>
      </c>
      <c r="C47" s="44" t="s">
        <v>15</v>
      </c>
      <c r="D47" s="44">
        <v>195</v>
      </c>
      <c r="E47" s="45">
        <f t="shared" si="17"/>
        <v>1</v>
      </c>
      <c r="F47" s="78"/>
      <c r="G47" s="44">
        <v>8</v>
      </c>
      <c r="H47" s="44">
        <v>8</v>
      </c>
      <c r="I47" s="44"/>
      <c r="J47" s="44">
        <v>8</v>
      </c>
      <c r="K47" s="44"/>
      <c r="L47" s="44"/>
      <c r="M47" s="44"/>
      <c r="N47" s="44">
        <f t="shared" si="18"/>
        <v>24</v>
      </c>
      <c r="O47" s="45">
        <f t="shared" si="19"/>
        <v>24</v>
      </c>
      <c r="P47" s="44">
        <v>17.8</v>
      </c>
      <c r="Q47" s="44">
        <f t="shared" si="20"/>
        <v>17.8</v>
      </c>
      <c r="R47" s="44">
        <f t="shared" si="21"/>
        <v>18.8</v>
      </c>
      <c r="S47" s="44">
        <f t="shared" si="22"/>
        <v>18.8</v>
      </c>
      <c r="T47" s="44">
        <v>60</v>
      </c>
      <c r="U47" s="44">
        <v>38</v>
      </c>
      <c r="V47" s="44">
        <v>25</v>
      </c>
      <c r="W47" s="46">
        <f t="shared" si="23"/>
        <v>5.7000000000000002E-2</v>
      </c>
    </row>
    <row r="48" spans="1:23" ht="24" customHeight="1" x14ac:dyDescent="0.15">
      <c r="A48" s="26" t="s">
        <v>48</v>
      </c>
      <c r="B48" s="47">
        <f>D47+1</f>
        <v>196</v>
      </c>
      <c r="C48" s="47" t="s">
        <v>15</v>
      </c>
      <c r="D48" s="47">
        <v>196</v>
      </c>
      <c r="E48" s="48">
        <f t="shared" si="17"/>
        <v>1</v>
      </c>
      <c r="F48" s="79"/>
      <c r="G48" s="47"/>
      <c r="H48" s="47"/>
      <c r="I48" s="47">
        <v>7</v>
      </c>
      <c r="J48" s="47"/>
      <c r="K48" s="47">
        <v>7</v>
      </c>
      <c r="L48" s="47">
        <v>7</v>
      </c>
      <c r="M48" s="47">
        <v>3</v>
      </c>
      <c r="N48" s="47">
        <f t="shared" si="18"/>
        <v>24</v>
      </c>
      <c r="O48" s="48">
        <f t="shared" si="19"/>
        <v>24</v>
      </c>
      <c r="P48" s="47">
        <v>18.8</v>
      </c>
      <c r="Q48" s="47">
        <f t="shared" si="20"/>
        <v>18.8</v>
      </c>
      <c r="R48" s="47">
        <f t="shared" si="21"/>
        <v>19.8</v>
      </c>
      <c r="S48" s="47">
        <f t="shared" si="22"/>
        <v>19.8</v>
      </c>
      <c r="T48" s="47">
        <v>60</v>
      </c>
      <c r="U48" s="47">
        <v>38</v>
      </c>
      <c r="V48" s="47">
        <v>25</v>
      </c>
      <c r="W48" s="49">
        <f t="shared" si="23"/>
        <v>5.7000000000000002E-2</v>
      </c>
    </row>
    <row r="49" spans="1:23" s="1" customFormat="1" ht="24" customHeight="1" x14ac:dyDescent="0.15">
      <c r="A49" s="19" t="s">
        <v>49</v>
      </c>
      <c r="B49" s="50">
        <v>1</v>
      </c>
      <c r="C49" s="50"/>
      <c r="D49" s="50">
        <v>21</v>
      </c>
      <c r="E49" s="51">
        <f t="shared" ref="E49:E55" si="25">D49-B49+1</f>
        <v>21</v>
      </c>
      <c r="F49" s="80" t="s">
        <v>50</v>
      </c>
      <c r="G49" s="50">
        <v>24</v>
      </c>
      <c r="H49" s="50"/>
      <c r="I49" s="50"/>
      <c r="J49" s="50"/>
      <c r="K49" s="50"/>
      <c r="L49" s="50"/>
      <c r="M49" s="50"/>
      <c r="N49" s="50">
        <f t="shared" ref="N49:N56" si="26">SUM(G49:M49)</f>
        <v>24</v>
      </c>
      <c r="O49" s="51">
        <f t="shared" ref="O49:O56" si="27">E49*N49</f>
        <v>504</v>
      </c>
      <c r="P49" s="50">
        <v>13.8</v>
      </c>
      <c r="Q49" s="31">
        <f t="shared" ref="Q49:Q55" si="28">P49*E49</f>
        <v>289.8</v>
      </c>
      <c r="R49" s="31">
        <f t="shared" ref="R49:R57" si="29">P49+1</f>
        <v>14.8</v>
      </c>
      <c r="S49" s="31">
        <f t="shared" ref="S49:S55" si="30">R49*E49</f>
        <v>310.8</v>
      </c>
      <c r="T49" s="31">
        <v>60</v>
      </c>
      <c r="U49" s="31">
        <v>38</v>
      </c>
      <c r="V49" s="31">
        <v>25</v>
      </c>
      <c r="W49" s="33">
        <f t="shared" ref="W49:W55" si="31">T49*U49*V49*E49/1000000</f>
        <v>1.1970000000000001</v>
      </c>
    </row>
    <row r="50" spans="1:23" s="1" customFormat="1" ht="24" customHeight="1" x14ac:dyDescent="0.15">
      <c r="A50" s="10" t="s">
        <v>51</v>
      </c>
      <c r="B50" s="44">
        <f t="shared" ref="B50:B55" si="32">D49+1</f>
        <v>22</v>
      </c>
      <c r="C50" s="50"/>
      <c r="D50" s="50">
        <v>62</v>
      </c>
      <c r="E50" s="45">
        <f t="shared" si="25"/>
        <v>41</v>
      </c>
      <c r="F50" s="80"/>
      <c r="G50" s="50"/>
      <c r="H50" s="50">
        <v>24</v>
      </c>
      <c r="I50" s="50"/>
      <c r="J50" s="50"/>
      <c r="K50" s="50"/>
      <c r="L50" s="50"/>
      <c r="M50" s="50"/>
      <c r="N50" s="44">
        <f t="shared" si="26"/>
        <v>24</v>
      </c>
      <c r="O50" s="45">
        <f t="shared" si="27"/>
        <v>984</v>
      </c>
      <c r="P50" s="50">
        <v>13.8</v>
      </c>
      <c r="Q50" s="31">
        <f t="shared" si="28"/>
        <v>565.79999999999995</v>
      </c>
      <c r="R50" s="31">
        <f t="shared" si="29"/>
        <v>14.8</v>
      </c>
      <c r="S50" s="31">
        <f t="shared" si="30"/>
        <v>606.79999999999995</v>
      </c>
      <c r="T50" s="31">
        <v>60</v>
      </c>
      <c r="U50" s="31">
        <v>38</v>
      </c>
      <c r="V50" s="31">
        <v>25</v>
      </c>
      <c r="W50" s="33">
        <f t="shared" si="31"/>
        <v>2.3370000000000002</v>
      </c>
    </row>
    <row r="51" spans="1:23" s="1" customFormat="1" ht="24" customHeight="1" x14ac:dyDescent="0.15">
      <c r="A51" s="10" t="s">
        <v>52</v>
      </c>
      <c r="B51" s="44">
        <f t="shared" si="32"/>
        <v>63</v>
      </c>
      <c r="C51" s="50"/>
      <c r="D51" s="50">
        <v>103</v>
      </c>
      <c r="E51" s="45">
        <f t="shared" si="25"/>
        <v>41</v>
      </c>
      <c r="F51" s="80"/>
      <c r="G51" s="50"/>
      <c r="H51" s="50"/>
      <c r="I51" s="50">
        <v>24</v>
      </c>
      <c r="J51" s="50"/>
      <c r="K51" s="50"/>
      <c r="L51" s="50"/>
      <c r="M51" s="50"/>
      <c r="N51" s="44">
        <f t="shared" si="26"/>
        <v>24</v>
      </c>
      <c r="O51" s="45">
        <f t="shared" si="27"/>
        <v>984</v>
      </c>
      <c r="P51" s="50">
        <v>13.8</v>
      </c>
      <c r="Q51" s="31">
        <f t="shared" si="28"/>
        <v>565.79999999999995</v>
      </c>
      <c r="R51" s="31">
        <f t="shared" si="29"/>
        <v>14.8</v>
      </c>
      <c r="S51" s="31">
        <f t="shared" si="30"/>
        <v>606.79999999999995</v>
      </c>
      <c r="T51" s="31">
        <v>60</v>
      </c>
      <c r="U51" s="31">
        <v>38</v>
      </c>
      <c r="V51" s="31">
        <v>25</v>
      </c>
      <c r="W51" s="33">
        <f t="shared" si="31"/>
        <v>2.3370000000000002</v>
      </c>
    </row>
    <row r="52" spans="1:23" s="1" customFormat="1" ht="24" customHeight="1" x14ac:dyDescent="0.15">
      <c r="A52" s="10" t="s">
        <v>53</v>
      </c>
      <c r="B52" s="44">
        <f t="shared" si="32"/>
        <v>104</v>
      </c>
      <c r="C52" s="50"/>
      <c r="D52" s="50">
        <v>144</v>
      </c>
      <c r="E52" s="45">
        <f t="shared" si="25"/>
        <v>41</v>
      </c>
      <c r="F52" s="80"/>
      <c r="G52" s="50"/>
      <c r="H52" s="50"/>
      <c r="I52" s="50"/>
      <c r="J52" s="50">
        <v>24</v>
      </c>
      <c r="K52" s="50"/>
      <c r="L52" s="50"/>
      <c r="M52" s="50"/>
      <c r="N52" s="44">
        <f t="shared" si="26"/>
        <v>24</v>
      </c>
      <c r="O52" s="45">
        <f t="shared" si="27"/>
        <v>984</v>
      </c>
      <c r="P52" s="50">
        <v>13.8</v>
      </c>
      <c r="Q52" s="31">
        <f t="shared" si="28"/>
        <v>565.79999999999995</v>
      </c>
      <c r="R52" s="31">
        <f t="shared" si="29"/>
        <v>14.8</v>
      </c>
      <c r="S52" s="31">
        <f t="shared" si="30"/>
        <v>606.79999999999995</v>
      </c>
      <c r="T52" s="31">
        <v>60</v>
      </c>
      <c r="U52" s="31">
        <v>38</v>
      </c>
      <c r="V52" s="31">
        <v>25</v>
      </c>
      <c r="W52" s="33">
        <f t="shared" si="31"/>
        <v>2.3370000000000002</v>
      </c>
    </row>
    <row r="53" spans="1:23" s="1" customFormat="1" ht="24" customHeight="1" x14ac:dyDescent="0.15">
      <c r="A53" s="10" t="s">
        <v>54</v>
      </c>
      <c r="B53" s="44">
        <f t="shared" si="32"/>
        <v>145</v>
      </c>
      <c r="C53" s="50"/>
      <c r="D53" s="50">
        <v>171</v>
      </c>
      <c r="E53" s="45">
        <f t="shared" si="25"/>
        <v>27</v>
      </c>
      <c r="F53" s="80"/>
      <c r="G53" s="50"/>
      <c r="H53" s="50"/>
      <c r="I53" s="50"/>
      <c r="J53" s="50"/>
      <c r="K53" s="50">
        <v>24</v>
      </c>
      <c r="L53" s="50"/>
      <c r="M53" s="50"/>
      <c r="N53" s="44">
        <f t="shared" si="26"/>
        <v>24</v>
      </c>
      <c r="O53" s="45">
        <f t="shared" si="27"/>
        <v>648</v>
      </c>
      <c r="P53" s="50">
        <v>13.8</v>
      </c>
      <c r="Q53" s="31">
        <f t="shared" si="28"/>
        <v>372.6</v>
      </c>
      <c r="R53" s="31">
        <f t="shared" si="29"/>
        <v>14.8</v>
      </c>
      <c r="S53" s="31">
        <f t="shared" si="30"/>
        <v>399.6</v>
      </c>
      <c r="T53" s="31">
        <v>60</v>
      </c>
      <c r="U53" s="31">
        <v>38</v>
      </c>
      <c r="V53" s="31">
        <v>25</v>
      </c>
      <c r="W53" s="33">
        <f t="shared" si="31"/>
        <v>1.5389999999999999</v>
      </c>
    </row>
    <row r="54" spans="1:23" s="1" customFormat="1" ht="24" customHeight="1" x14ac:dyDescent="0.15">
      <c r="A54" s="10" t="s">
        <v>55</v>
      </c>
      <c r="B54" s="44">
        <f t="shared" si="32"/>
        <v>172</v>
      </c>
      <c r="C54" s="50"/>
      <c r="D54" s="50">
        <v>198</v>
      </c>
      <c r="E54" s="45">
        <f t="shared" si="25"/>
        <v>27</v>
      </c>
      <c r="F54" s="80"/>
      <c r="G54" s="50"/>
      <c r="H54" s="50"/>
      <c r="I54" s="50"/>
      <c r="J54" s="50"/>
      <c r="K54" s="50"/>
      <c r="L54" s="50">
        <v>24</v>
      </c>
      <c r="M54" s="50"/>
      <c r="N54" s="44">
        <f t="shared" si="26"/>
        <v>24</v>
      </c>
      <c r="O54" s="45">
        <f t="shared" si="27"/>
        <v>648</v>
      </c>
      <c r="P54" s="50">
        <v>13.8</v>
      </c>
      <c r="Q54" s="31">
        <f t="shared" si="28"/>
        <v>372.6</v>
      </c>
      <c r="R54" s="31">
        <f t="shared" si="29"/>
        <v>14.8</v>
      </c>
      <c r="S54" s="31">
        <f t="shared" si="30"/>
        <v>399.6</v>
      </c>
      <c r="T54" s="31">
        <v>60</v>
      </c>
      <c r="U54" s="31">
        <v>38</v>
      </c>
      <c r="V54" s="31">
        <v>25</v>
      </c>
      <c r="W54" s="33">
        <f t="shared" si="31"/>
        <v>1.5389999999999999</v>
      </c>
    </row>
    <row r="55" spans="1:23" s="1" customFormat="1" ht="24" customHeight="1" x14ac:dyDescent="0.15">
      <c r="A55" s="10" t="s">
        <v>56</v>
      </c>
      <c r="B55" s="44">
        <f t="shared" si="32"/>
        <v>199</v>
      </c>
      <c r="C55" s="50"/>
      <c r="D55" s="50">
        <v>219</v>
      </c>
      <c r="E55" s="45">
        <f t="shared" si="25"/>
        <v>21</v>
      </c>
      <c r="F55" s="80"/>
      <c r="G55" s="50"/>
      <c r="H55" s="50"/>
      <c r="I55" s="50"/>
      <c r="J55" s="50"/>
      <c r="K55" s="50"/>
      <c r="L55" s="50"/>
      <c r="M55" s="50">
        <v>24</v>
      </c>
      <c r="N55" s="44">
        <f t="shared" si="26"/>
        <v>24</v>
      </c>
      <c r="O55" s="45">
        <f t="shared" si="27"/>
        <v>504</v>
      </c>
      <c r="P55" s="50">
        <v>13.8</v>
      </c>
      <c r="Q55" s="31">
        <f t="shared" si="28"/>
        <v>289.8</v>
      </c>
      <c r="R55" s="31">
        <f t="shared" si="29"/>
        <v>14.8</v>
      </c>
      <c r="S55" s="31">
        <f t="shared" si="30"/>
        <v>310.8</v>
      </c>
      <c r="T55" s="31">
        <v>60</v>
      </c>
      <c r="U55" s="31">
        <v>38</v>
      </c>
      <c r="V55" s="31">
        <v>25</v>
      </c>
      <c r="W55" s="33">
        <f t="shared" si="31"/>
        <v>1.1970000000000001</v>
      </c>
    </row>
    <row r="56" spans="1:23" ht="24" customHeight="1" x14ac:dyDescent="0.15">
      <c r="A56" s="19" t="s">
        <v>49</v>
      </c>
      <c r="B56" s="50">
        <v>220</v>
      </c>
      <c r="C56" s="50" t="s">
        <v>15</v>
      </c>
      <c r="D56" s="50">
        <v>229</v>
      </c>
      <c r="E56" s="51">
        <f t="shared" ref="E56:E66" si="33">D56-B56+1</f>
        <v>10</v>
      </c>
      <c r="F56" s="80"/>
      <c r="G56" s="50">
        <v>24</v>
      </c>
      <c r="H56" s="50"/>
      <c r="I56" s="50"/>
      <c r="J56" s="50"/>
      <c r="K56" s="50"/>
      <c r="L56" s="50"/>
      <c r="M56" s="50"/>
      <c r="N56" s="44">
        <f t="shared" si="26"/>
        <v>24</v>
      </c>
      <c r="O56" s="45">
        <f t="shared" si="27"/>
        <v>240</v>
      </c>
      <c r="P56" s="50">
        <v>13.8</v>
      </c>
      <c r="Q56" s="31">
        <f t="shared" ref="Q56:Q66" si="34">P56*E56</f>
        <v>138</v>
      </c>
      <c r="R56" s="31">
        <f t="shared" si="29"/>
        <v>14.8</v>
      </c>
      <c r="S56" s="31">
        <f t="shared" ref="S56:S66" si="35">R56*E56</f>
        <v>148</v>
      </c>
      <c r="T56" s="31">
        <v>60</v>
      </c>
      <c r="U56" s="31">
        <v>38</v>
      </c>
      <c r="V56" s="31">
        <v>25</v>
      </c>
      <c r="W56" s="33">
        <f t="shared" ref="W56:W66" si="36">T56*U56*V56*E56/1000000</f>
        <v>0.56999999999999995</v>
      </c>
    </row>
    <row r="57" spans="1:23" ht="24" customHeight="1" x14ac:dyDescent="0.15">
      <c r="A57" s="10" t="s">
        <v>51</v>
      </c>
      <c r="B57" s="44">
        <f t="shared" ref="B57:B66" si="37">D56+1</f>
        <v>230</v>
      </c>
      <c r="C57" s="44" t="s">
        <v>15</v>
      </c>
      <c r="D57" s="44">
        <v>249</v>
      </c>
      <c r="E57" s="45">
        <f t="shared" si="33"/>
        <v>20</v>
      </c>
      <c r="F57" s="81"/>
      <c r="G57" s="44"/>
      <c r="H57" s="44">
        <v>24</v>
      </c>
      <c r="I57" s="44"/>
      <c r="J57" s="44"/>
      <c r="K57" s="44"/>
      <c r="L57" s="44"/>
      <c r="M57" s="44"/>
      <c r="N57" s="44">
        <f t="shared" ref="N57:N66" si="38">SUM(G57:M57)</f>
        <v>24</v>
      </c>
      <c r="O57" s="45">
        <f t="shared" ref="O57:O66" si="39">E57*N57</f>
        <v>480</v>
      </c>
      <c r="P57" s="44">
        <v>13.8</v>
      </c>
      <c r="Q57" s="11">
        <f t="shared" si="34"/>
        <v>276</v>
      </c>
      <c r="R57" s="11">
        <f t="shared" si="29"/>
        <v>14.8</v>
      </c>
      <c r="S57" s="11">
        <f t="shared" si="35"/>
        <v>296</v>
      </c>
      <c r="T57" s="11">
        <v>60</v>
      </c>
      <c r="U57" s="11">
        <v>38</v>
      </c>
      <c r="V57" s="11">
        <v>25</v>
      </c>
      <c r="W57" s="13">
        <f t="shared" si="36"/>
        <v>1.1399999999999999</v>
      </c>
    </row>
    <row r="58" spans="1:23" ht="24" customHeight="1" x14ac:dyDescent="0.15">
      <c r="A58" s="10" t="s">
        <v>52</v>
      </c>
      <c r="B58" s="44">
        <f t="shared" si="37"/>
        <v>250</v>
      </c>
      <c r="C58" s="44" t="s">
        <v>15</v>
      </c>
      <c r="D58" s="44">
        <v>268</v>
      </c>
      <c r="E58" s="45">
        <f t="shared" si="33"/>
        <v>19</v>
      </c>
      <c r="F58" s="81"/>
      <c r="G58" s="44"/>
      <c r="H58" s="44"/>
      <c r="I58" s="44">
        <v>24</v>
      </c>
      <c r="J58" s="44"/>
      <c r="K58" s="44"/>
      <c r="L58" s="44"/>
      <c r="M58" s="44"/>
      <c r="N58" s="44">
        <f t="shared" si="38"/>
        <v>24</v>
      </c>
      <c r="O58" s="45">
        <f t="shared" si="39"/>
        <v>456</v>
      </c>
      <c r="P58" s="44">
        <v>13.8</v>
      </c>
      <c r="Q58" s="11">
        <f t="shared" si="34"/>
        <v>262.2</v>
      </c>
      <c r="R58" s="11">
        <f t="shared" ref="R58:R66" si="40">P58+1</f>
        <v>14.8</v>
      </c>
      <c r="S58" s="11">
        <f t="shared" si="35"/>
        <v>281.2</v>
      </c>
      <c r="T58" s="11">
        <v>60</v>
      </c>
      <c r="U58" s="11">
        <v>38</v>
      </c>
      <c r="V58" s="11">
        <v>25</v>
      </c>
      <c r="W58" s="13">
        <f t="shared" si="36"/>
        <v>1.083</v>
      </c>
    </row>
    <row r="59" spans="1:23" ht="24" customHeight="1" x14ac:dyDescent="0.15">
      <c r="A59" s="10" t="s">
        <v>53</v>
      </c>
      <c r="B59" s="44">
        <f t="shared" si="37"/>
        <v>269</v>
      </c>
      <c r="C59" s="44" t="s">
        <v>15</v>
      </c>
      <c r="D59" s="44">
        <v>288</v>
      </c>
      <c r="E59" s="45">
        <f t="shared" si="33"/>
        <v>20</v>
      </c>
      <c r="F59" s="81"/>
      <c r="G59" s="44"/>
      <c r="H59" s="44"/>
      <c r="I59" s="44"/>
      <c r="J59" s="44">
        <v>24</v>
      </c>
      <c r="K59" s="44"/>
      <c r="L59" s="44"/>
      <c r="M59" s="44"/>
      <c r="N59" s="44">
        <f t="shared" si="38"/>
        <v>24</v>
      </c>
      <c r="O59" s="45">
        <f t="shared" si="39"/>
        <v>480</v>
      </c>
      <c r="P59" s="44">
        <v>13.8</v>
      </c>
      <c r="Q59" s="11">
        <f t="shared" si="34"/>
        <v>276</v>
      </c>
      <c r="R59" s="11">
        <f t="shared" si="40"/>
        <v>14.8</v>
      </c>
      <c r="S59" s="11">
        <f t="shared" si="35"/>
        <v>296</v>
      </c>
      <c r="T59" s="11">
        <v>60</v>
      </c>
      <c r="U59" s="11">
        <v>38</v>
      </c>
      <c r="V59" s="11">
        <v>25</v>
      </c>
      <c r="W59" s="13">
        <f t="shared" si="36"/>
        <v>1.1399999999999999</v>
      </c>
    </row>
    <row r="60" spans="1:23" ht="24" customHeight="1" x14ac:dyDescent="0.15">
      <c r="A60" s="10" t="s">
        <v>54</v>
      </c>
      <c r="B60" s="44">
        <f t="shared" si="37"/>
        <v>289</v>
      </c>
      <c r="C60" s="44" t="s">
        <v>15</v>
      </c>
      <c r="D60" s="44">
        <v>316</v>
      </c>
      <c r="E60" s="45">
        <f t="shared" si="33"/>
        <v>28</v>
      </c>
      <c r="F60" s="81"/>
      <c r="G60" s="44"/>
      <c r="H60" s="44"/>
      <c r="I60" s="44"/>
      <c r="J60" s="44"/>
      <c r="K60" s="44">
        <v>24</v>
      </c>
      <c r="L60" s="44"/>
      <c r="M60" s="44"/>
      <c r="N60" s="44">
        <f t="shared" si="38"/>
        <v>24</v>
      </c>
      <c r="O60" s="45">
        <f t="shared" si="39"/>
        <v>672</v>
      </c>
      <c r="P60" s="44">
        <v>13.8</v>
      </c>
      <c r="Q60" s="11">
        <f t="shared" si="34"/>
        <v>386.4</v>
      </c>
      <c r="R60" s="11">
        <f t="shared" si="40"/>
        <v>14.8</v>
      </c>
      <c r="S60" s="11">
        <f t="shared" si="35"/>
        <v>414.4</v>
      </c>
      <c r="T60" s="11">
        <v>60</v>
      </c>
      <c r="U60" s="11">
        <v>38</v>
      </c>
      <c r="V60" s="11">
        <v>25</v>
      </c>
      <c r="W60" s="13">
        <f t="shared" si="36"/>
        <v>1.5960000000000001</v>
      </c>
    </row>
    <row r="61" spans="1:23" ht="24" customHeight="1" x14ac:dyDescent="0.15">
      <c r="A61" s="10" t="s">
        <v>55</v>
      </c>
      <c r="B61" s="44">
        <v>318</v>
      </c>
      <c r="C61" s="44" t="s">
        <v>15</v>
      </c>
      <c r="D61" s="44">
        <v>346</v>
      </c>
      <c r="E61" s="45">
        <f t="shared" si="33"/>
        <v>29</v>
      </c>
      <c r="F61" s="81"/>
      <c r="G61" s="44"/>
      <c r="H61" s="44"/>
      <c r="I61" s="44"/>
      <c r="J61" s="44"/>
      <c r="K61" s="44"/>
      <c r="L61" s="44">
        <v>24</v>
      </c>
      <c r="M61" s="44"/>
      <c r="N61" s="44">
        <f t="shared" si="38"/>
        <v>24</v>
      </c>
      <c r="O61" s="45">
        <f t="shared" si="39"/>
        <v>696</v>
      </c>
      <c r="P61" s="44">
        <v>13.8</v>
      </c>
      <c r="Q61" s="11">
        <f t="shared" si="34"/>
        <v>400.2</v>
      </c>
      <c r="R61" s="11">
        <f t="shared" si="40"/>
        <v>14.8</v>
      </c>
      <c r="S61" s="11">
        <f t="shared" si="35"/>
        <v>429.2</v>
      </c>
      <c r="T61" s="11">
        <v>60</v>
      </c>
      <c r="U61" s="11">
        <v>38</v>
      </c>
      <c r="V61" s="11">
        <v>25</v>
      </c>
      <c r="W61" s="13">
        <f t="shared" si="36"/>
        <v>1.653</v>
      </c>
    </row>
    <row r="62" spans="1:23" ht="24" customHeight="1" x14ac:dyDescent="0.15">
      <c r="A62" s="10" t="s">
        <v>56</v>
      </c>
      <c r="B62" s="44">
        <f t="shared" si="37"/>
        <v>347</v>
      </c>
      <c r="C62" s="44" t="s">
        <v>15</v>
      </c>
      <c r="D62" s="44">
        <v>357</v>
      </c>
      <c r="E62" s="45">
        <f t="shared" si="33"/>
        <v>11</v>
      </c>
      <c r="F62" s="81"/>
      <c r="G62" s="44"/>
      <c r="H62" s="44"/>
      <c r="I62" s="44"/>
      <c r="J62" s="44"/>
      <c r="K62" s="44"/>
      <c r="L62" s="44"/>
      <c r="M62" s="44">
        <v>24</v>
      </c>
      <c r="N62" s="44">
        <f t="shared" si="38"/>
        <v>24</v>
      </c>
      <c r="O62" s="45">
        <f t="shared" si="39"/>
        <v>264</v>
      </c>
      <c r="P62" s="44">
        <v>13.8</v>
      </c>
      <c r="Q62" s="11">
        <f t="shared" si="34"/>
        <v>151.80000000000001</v>
      </c>
      <c r="R62" s="11">
        <f t="shared" si="40"/>
        <v>14.8</v>
      </c>
      <c r="S62" s="11">
        <f t="shared" si="35"/>
        <v>162.80000000000001</v>
      </c>
      <c r="T62" s="11">
        <v>60</v>
      </c>
      <c r="U62" s="11">
        <v>38</v>
      </c>
      <c r="V62" s="11">
        <v>25</v>
      </c>
      <c r="W62" s="13">
        <f t="shared" si="36"/>
        <v>0.627</v>
      </c>
    </row>
    <row r="63" spans="1:23" ht="24" customHeight="1" x14ac:dyDescent="0.15">
      <c r="A63" s="10" t="s">
        <v>51</v>
      </c>
      <c r="B63" s="44">
        <v>358</v>
      </c>
      <c r="C63" s="44" t="s">
        <v>15</v>
      </c>
      <c r="D63" s="44">
        <v>358</v>
      </c>
      <c r="E63" s="45">
        <f t="shared" si="33"/>
        <v>1</v>
      </c>
      <c r="F63" s="81"/>
      <c r="G63" s="44"/>
      <c r="H63" s="44">
        <v>21</v>
      </c>
      <c r="I63" s="44"/>
      <c r="J63" s="44">
        <v>3</v>
      </c>
      <c r="K63" s="44"/>
      <c r="L63" s="44"/>
      <c r="M63" s="44"/>
      <c r="N63" s="44">
        <f t="shared" si="38"/>
        <v>24</v>
      </c>
      <c r="O63" s="45">
        <f t="shared" si="39"/>
        <v>24</v>
      </c>
      <c r="P63" s="44">
        <v>13.8</v>
      </c>
      <c r="Q63" s="11">
        <f t="shared" si="34"/>
        <v>13.8</v>
      </c>
      <c r="R63" s="11">
        <f t="shared" si="40"/>
        <v>14.8</v>
      </c>
      <c r="S63" s="11">
        <f t="shared" si="35"/>
        <v>14.8</v>
      </c>
      <c r="T63" s="11">
        <v>60</v>
      </c>
      <c r="U63" s="11">
        <v>38</v>
      </c>
      <c r="V63" s="11">
        <v>25</v>
      </c>
      <c r="W63" s="13">
        <f t="shared" si="36"/>
        <v>5.7000000000000002E-2</v>
      </c>
    </row>
    <row r="64" spans="1:23" ht="24" customHeight="1" x14ac:dyDescent="0.15">
      <c r="A64" s="10" t="s">
        <v>57</v>
      </c>
      <c r="B64" s="44">
        <f t="shared" si="37"/>
        <v>359</v>
      </c>
      <c r="C64" s="44" t="s">
        <v>15</v>
      </c>
      <c r="D64" s="44">
        <v>359</v>
      </c>
      <c r="E64" s="45">
        <f t="shared" si="33"/>
        <v>1</v>
      </c>
      <c r="F64" s="81"/>
      <c r="G64" s="44">
        <v>11</v>
      </c>
      <c r="H64" s="44"/>
      <c r="I64" s="44">
        <v>11</v>
      </c>
      <c r="J64" s="44"/>
      <c r="K64" s="44"/>
      <c r="L64" s="44"/>
      <c r="M64" s="44"/>
      <c r="N64" s="44">
        <f t="shared" si="38"/>
        <v>22</v>
      </c>
      <c r="O64" s="45">
        <f t="shared" si="39"/>
        <v>22</v>
      </c>
      <c r="P64" s="44">
        <v>13.8</v>
      </c>
      <c r="Q64" s="11">
        <f t="shared" si="34"/>
        <v>13.8</v>
      </c>
      <c r="R64" s="11">
        <f t="shared" si="40"/>
        <v>14.8</v>
      </c>
      <c r="S64" s="11">
        <f t="shared" si="35"/>
        <v>14.8</v>
      </c>
      <c r="T64" s="11">
        <v>60</v>
      </c>
      <c r="U64" s="11">
        <v>38</v>
      </c>
      <c r="V64" s="11">
        <v>25</v>
      </c>
      <c r="W64" s="13">
        <f t="shared" si="36"/>
        <v>5.7000000000000002E-2</v>
      </c>
    </row>
    <row r="65" spans="1:23" ht="24" customHeight="1" x14ac:dyDescent="0.15">
      <c r="A65" s="10" t="s">
        <v>57</v>
      </c>
      <c r="B65" s="44">
        <f t="shared" si="37"/>
        <v>360</v>
      </c>
      <c r="C65" s="44" t="s">
        <v>15</v>
      </c>
      <c r="D65" s="44">
        <v>360</v>
      </c>
      <c r="E65" s="45">
        <f t="shared" si="33"/>
        <v>1</v>
      </c>
      <c r="F65" s="81"/>
      <c r="G65" s="44"/>
      <c r="H65" s="44"/>
      <c r="I65" s="44"/>
      <c r="J65" s="44">
        <v>2</v>
      </c>
      <c r="K65" s="44">
        <v>2</v>
      </c>
      <c r="L65" s="44">
        <v>20</v>
      </c>
      <c r="M65" s="44"/>
      <c r="N65" s="44">
        <f t="shared" si="38"/>
        <v>24</v>
      </c>
      <c r="O65" s="45">
        <f t="shared" si="39"/>
        <v>24</v>
      </c>
      <c r="P65" s="44">
        <v>13.8</v>
      </c>
      <c r="Q65" s="11">
        <f t="shared" si="34"/>
        <v>13.8</v>
      </c>
      <c r="R65" s="11">
        <f t="shared" si="40"/>
        <v>14.8</v>
      </c>
      <c r="S65" s="11">
        <f t="shared" si="35"/>
        <v>14.8</v>
      </c>
      <c r="T65" s="11">
        <v>60</v>
      </c>
      <c r="U65" s="11">
        <v>38</v>
      </c>
      <c r="V65" s="11">
        <v>25</v>
      </c>
      <c r="W65" s="13">
        <f t="shared" si="36"/>
        <v>5.7000000000000002E-2</v>
      </c>
    </row>
    <row r="66" spans="1:23" ht="24" customHeight="1" x14ac:dyDescent="0.15">
      <c r="A66" s="26" t="s">
        <v>57</v>
      </c>
      <c r="B66" s="47">
        <f t="shared" si="37"/>
        <v>361</v>
      </c>
      <c r="C66" s="47" t="s">
        <v>15</v>
      </c>
      <c r="D66" s="47">
        <v>361</v>
      </c>
      <c r="E66" s="48">
        <f t="shared" si="33"/>
        <v>1</v>
      </c>
      <c r="F66" s="82"/>
      <c r="G66" s="47"/>
      <c r="H66" s="47"/>
      <c r="I66" s="47"/>
      <c r="J66" s="47"/>
      <c r="K66" s="47">
        <v>15</v>
      </c>
      <c r="L66" s="47"/>
      <c r="M66" s="47">
        <v>9</v>
      </c>
      <c r="N66" s="47">
        <f t="shared" si="38"/>
        <v>24</v>
      </c>
      <c r="O66" s="48">
        <f t="shared" si="39"/>
        <v>24</v>
      </c>
      <c r="P66" s="47">
        <v>13.8</v>
      </c>
      <c r="Q66" s="16">
        <f t="shared" si="34"/>
        <v>13.8</v>
      </c>
      <c r="R66" s="16">
        <f t="shared" si="40"/>
        <v>14.8</v>
      </c>
      <c r="S66" s="16">
        <f t="shared" si="35"/>
        <v>14.8</v>
      </c>
      <c r="T66" s="16">
        <v>60</v>
      </c>
      <c r="U66" s="16">
        <v>38</v>
      </c>
      <c r="V66" s="16">
        <v>25</v>
      </c>
      <c r="W66" s="18">
        <f t="shared" si="36"/>
        <v>5.7000000000000002E-2</v>
      </c>
    </row>
    <row r="67" spans="1:23" ht="24" customHeight="1" x14ac:dyDescent="0.15">
      <c r="O67" s="54">
        <v>28560</v>
      </c>
      <c r="W67">
        <f>SUM(W4:W66)</f>
        <v>67.944000000000102</v>
      </c>
    </row>
    <row r="68" spans="1:23" ht="26.1" customHeight="1" x14ac:dyDescent="0.15">
      <c r="A68" s="52" t="s">
        <v>58</v>
      </c>
      <c r="B68" s="63">
        <v>1190</v>
      </c>
      <c r="C68" s="63"/>
      <c r="D68" s="63"/>
      <c r="E68" s="52" t="s">
        <v>59</v>
      </c>
      <c r="F68" s="2"/>
      <c r="G68" s="62"/>
      <c r="H68" s="62"/>
    </row>
    <row r="69" spans="1:23" ht="26.1" customHeight="1" x14ac:dyDescent="0.15">
      <c r="A69" s="52" t="s">
        <v>60</v>
      </c>
      <c r="B69" s="63">
        <v>28560</v>
      </c>
      <c r="C69" s="63"/>
      <c r="D69" s="63"/>
      <c r="E69" s="52" t="s">
        <v>61</v>
      </c>
      <c r="F69" s="2"/>
      <c r="G69" s="64"/>
      <c r="H69" s="64"/>
      <c r="S69" s="65"/>
      <c r="T69" s="66"/>
    </row>
    <row r="70" spans="1:23" ht="26.1" customHeight="1" x14ac:dyDescent="0.15">
      <c r="A70" s="53" t="s">
        <v>62</v>
      </c>
      <c r="B70" s="63">
        <f>SUM(Q4:Q66)</f>
        <v>16470.599999999999</v>
      </c>
      <c r="C70" s="63"/>
      <c r="D70" s="63"/>
      <c r="E70" s="52" t="s">
        <v>63</v>
      </c>
    </row>
    <row r="71" spans="1:23" ht="26.1" customHeight="1" x14ac:dyDescent="0.15">
      <c r="A71" s="53" t="s">
        <v>64</v>
      </c>
      <c r="B71" s="63">
        <f>SUM(S4:S66)</f>
        <v>17662.599999999999</v>
      </c>
      <c r="C71" s="63"/>
      <c r="D71" s="63"/>
      <c r="E71" s="52" t="s">
        <v>63</v>
      </c>
    </row>
    <row r="72" spans="1:23" ht="20.100000000000001" customHeight="1" x14ac:dyDescent="0.15">
      <c r="A72" s="52" t="s">
        <v>65</v>
      </c>
      <c r="B72" s="63">
        <f>SUM(W4:W66)</f>
        <v>67.944000000000102</v>
      </c>
      <c r="C72" s="63"/>
      <c r="D72" s="63"/>
      <c r="E72" s="52" t="s">
        <v>66</v>
      </c>
    </row>
  </sheetData>
  <mergeCells count="19">
    <mergeCell ref="B70:D70"/>
    <mergeCell ref="B71:D71"/>
    <mergeCell ref="B72:D72"/>
    <mergeCell ref="F4:F8"/>
    <mergeCell ref="F9:F18"/>
    <mergeCell ref="F19:F29"/>
    <mergeCell ref="F30:F48"/>
    <mergeCell ref="F49:F66"/>
    <mergeCell ref="B68:D68"/>
    <mergeCell ref="G68:H68"/>
    <mergeCell ref="B69:D69"/>
    <mergeCell ref="G69:H69"/>
    <mergeCell ref="S69:T69"/>
    <mergeCell ref="A1:U1"/>
    <mergeCell ref="V1:W1"/>
    <mergeCell ref="L2:S2"/>
    <mergeCell ref="T2:W2"/>
    <mergeCell ref="B3:D3"/>
    <mergeCell ref="T3:V3"/>
  </mergeCells>
  <pageMargins left="0.35416666666666702" right="0.118055555555556" top="0.31458333333333299" bottom="0.196527777777778" header="0.156944444444444" footer="0.118055555555556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Mens Jeans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2025-08-22T05:22:00Z</dcterms:created>
  <dcterms:modified xsi:type="dcterms:W3CDTF">2026-03-25T11:45:34Z</dcterms:modified>
</cp:coreProperties>
</file>